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xr:revisionPtr revIDLastSave="0" documentId="8_{1602F13B-11DF-4891-9525-4228860558D3}" xr6:coauthVersionLast="47" xr6:coauthVersionMax="47" xr10:uidLastSave="{00000000-0000-0000-0000-000000000000}"/>
  <bookViews>
    <workbookView xWindow="-110" yWindow="-110" windowWidth="19420" windowHeight="11500" xr2:uid="{00000000-000D-0000-FFFF-FFFF00000000}"/>
  </bookViews>
  <sheets>
    <sheet name="Health Score" sheetId="1" r:id="rId1"/>
    <sheet name="RDMS" sheetId="2" r:id="rId2"/>
    <sheet name="RDMS Closure" sheetId="5" r:id="rId3"/>
    <sheet name="Guidance" sheetId="3" r:id="rId4"/>
    <sheet name="Dates" sheetId="4" state="hidden" r:id="rId5"/>
  </sheets>
  <definedNames>
    <definedName name="_xlnm._FilterDatabase" localSheetId="0" hidden="1">'Health Score'!$B$7:$S$21</definedName>
    <definedName name="_xlnm._FilterDatabase" localSheetId="1" hidden="1">RDMS!$B$7:$W$15</definedName>
    <definedName name="_xlnm.Print_Area" localSheetId="2">'RDMS Closure'!$A$1:$O$35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1" l="1"/>
  <c r="S9" i="1"/>
  <c r="S10" i="1"/>
  <c r="S11" i="1"/>
  <c r="S12" i="1"/>
  <c r="B5" i="5"/>
  <c r="B4" i="5"/>
  <c r="B2" i="5"/>
  <c r="B1" i="5"/>
  <c r="B3" i="5"/>
  <c r="I3" i="2"/>
  <c r="L3" i="2" s="1"/>
  <c r="P3" i="2" l="1"/>
  <c r="S17" i="1" l="1"/>
  <c r="S18" i="1"/>
  <c r="S19" i="1"/>
  <c r="S20" i="1"/>
  <c r="S21" i="1"/>
  <c r="G3" i="1"/>
  <c r="O3" i="1" s="1"/>
  <c r="K3" i="1" l="1"/>
  <c r="S13" i="1"/>
  <c r="S14" i="1"/>
  <c r="S15" i="1"/>
  <c r="S16" i="1"/>
  <c r="A4" i="4"/>
  <c r="A5" i="4" s="1"/>
  <c r="B3" i="4"/>
  <c r="A3" i="4"/>
  <c r="B2" i="4"/>
  <c r="A6" i="4" l="1"/>
  <c r="B5" i="4"/>
  <c r="B4" i="4"/>
  <c r="A7" i="4" l="1"/>
  <c r="B6" i="4"/>
  <c r="A8" i="4" l="1"/>
  <c r="B7" i="4"/>
  <c r="A9" i="4" l="1"/>
  <c r="B8" i="4"/>
  <c r="A10" i="4" l="1"/>
  <c r="B9" i="4"/>
  <c r="A11" i="4" l="1"/>
  <c r="B10" i="4"/>
  <c r="B11" i="4" l="1"/>
  <c r="A12" i="4"/>
  <c r="A13" i="4" l="1"/>
  <c r="B12" i="4"/>
  <c r="A14" i="4" l="1"/>
  <c r="B13" i="4"/>
  <c r="A15" i="4" l="1"/>
  <c r="B14" i="4"/>
  <c r="A16" i="4" l="1"/>
  <c r="B15" i="4"/>
  <c r="A17" i="4" l="1"/>
  <c r="B16" i="4"/>
  <c r="A18" i="4" l="1"/>
  <c r="B17" i="4"/>
  <c r="A19" i="4" l="1"/>
  <c r="B18" i="4"/>
  <c r="B19" i="4" l="1"/>
  <c r="A20" i="4"/>
  <c r="A21" i="4" l="1"/>
  <c r="B20" i="4"/>
  <c r="A22" i="4" l="1"/>
  <c r="B21" i="4"/>
  <c r="B22" i="4" l="1"/>
  <c r="A23" i="4"/>
  <c r="A24" i="4" l="1"/>
  <c r="B23" i="4"/>
  <c r="A25" i="4" l="1"/>
  <c r="B24" i="4"/>
  <c r="A26" i="4" l="1"/>
  <c r="B25" i="4"/>
  <c r="B26" i="4" l="1"/>
  <c r="A27" i="4"/>
  <c r="A28" i="4" l="1"/>
  <c r="B27" i="4"/>
  <c r="A29" i="4" l="1"/>
  <c r="B28" i="4"/>
  <c r="A30" i="4" l="1"/>
  <c r="B29" i="4"/>
  <c r="B30" i="4" l="1"/>
  <c r="A31" i="4"/>
  <c r="A32" i="4" l="1"/>
  <c r="B31" i="4"/>
  <c r="B32" i="4" l="1"/>
  <c r="A33" i="4"/>
  <c r="A34" i="4" l="1"/>
  <c r="B33" i="4"/>
  <c r="A35" i="4" l="1"/>
  <c r="B34" i="4"/>
  <c r="B35" i="4" l="1"/>
  <c r="A36" i="4"/>
  <c r="A37" i="4" l="1"/>
  <c r="B36" i="4"/>
  <c r="A38" i="4" l="1"/>
  <c r="B37" i="4"/>
  <c r="A39" i="4" l="1"/>
  <c r="B38" i="4"/>
  <c r="A40" i="4" l="1"/>
  <c r="B39" i="4"/>
  <c r="A41" i="4" l="1"/>
  <c r="B40" i="4"/>
  <c r="A42" i="4" l="1"/>
  <c r="B41" i="4"/>
  <c r="B42" i="4" l="1"/>
  <c r="A43" i="4"/>
  <c r="B43" i="4" l="1"/>
  <c r="A44" i="4"/>
  <c r="A45" i="4" l="1"/>
  <c r="B44" i="4"/>
  <c r="A46" i="4" l="1"/>
  <c r="B45" i="4"/>
  <c r="A47" i="4" l="1"/>
  <c r="B46" i="4"/>
  <c r="A48" i="4" l="1"/>
  <c r="B47" i="4"/>
  <c r="A49" i="4" l="1"/>
  <c r="B48" i="4"/>
  <c r="A50" i="4" l="1"/>
  <c r="B49" i="4"/>
  <c r="A51" i="4" l="1"/>
  <c r="B50" i="4"/>
  <c r="B51" i="4" l="1"/>
  <c r="A52" i="4"/>
  <c r="A53" i="4" l="1"/>
  <c r="B52" i="4"/>
  <c r="A54" i="4" l="1"/>
  <c r="B53" i="4"/>
  <c r="B54" i="4" l="1"/>
  <c r="A55" i="4"/>
  <c r="A56" i="4" l="1"/>
  <c r="B55" i="4"/>
  <c r="B56" i="4" l="1"/>
  <c r="A57" i="4"/>
  <c r="A58" i="4" l="1"/>
  <c r="B57" i="4"/>
  <c r="B58" i="4" l="1"/>
  <c r="A59" i="4"/>
  <c r="A60" i="4" l="1"/>
  <c r="B59" i="4"/>
  <c r="B60" i="4" l="1"/>
  <c r="A61" i="4"/>
  <c r="A62" i="4" l="1"/>
  <c r="B61" i="4"/>
  <c r="B62" i="4" l="1"/>
  <c r="A63" i="4"/>
  <c r="A64" i="4" l="1"/>
  <c r="B63" i="4"/>
  <c r="B64" i="4" l="1"/>
  <c r="A65" i="4"/>
  <c r="A66" i="4" l="1"/>
  <c r="B65" i="4"/>
  <c r="B66" i="4" l="1"/>
  <c r="A67" i="4"/>
  <c r="A68" i="4" l="1"/>
  <c r="B67" i="4"/>
  <c r="B68" i="4" l="1"/>
  <c r="A69" i="4"/>
  <c r="A70" i="4" l="1"/>
  <c r="B69" i="4"/>
  <c r="B70" i="4" l="1"/>
  <c r="A71" i="4"/>
  <c r="A72" i="4" l="1"/>
  <c r="B71" i="4"/>
  <c r="B72" i="4" l="1"/>
  <c r="A73" i="4"/>
  <c r="A74" i="4" l="1"/>
  <c r="B73" i="4"/>
  <c r="B74" i="4" l="1"/>
  <c r="A75" i="4"/>
  <c r="B75" i="4" l="1"/>
  <c r="A76" i="4"/>
  <c r="B76" i="4" l="1"/>
  <c r="A77" i="4"/>
  <c r="A78" i="4" l="1"/>
  <c r="B77" i="4"/>
  <c r="B78" i="4" l="1"/>
  <c r="A79" i="4"/>
  <c r="A80" i="4" l="1"/>
  <c r="B79" i="4"/>
  <c r="B80" i="4" l="1"/>
  <c r="A81" i="4"/>
  <c r="A82" i="4" l="1"/>
  <c r="B81" i="4"/>
  <c r="B82" i="4" l="1"/>
  <c r="A83" i="4"/>
  <c r="A84" i="4" l="1"/>
  <c r="B83" i="4"/>
  <c r="B84" i="4" l="1"/>
  <c r="A85" i="4"/>
  <c r="A86" i="4" l="1"/>
  <c r="B85" i="4"/>
  <c r="B86" i="4" l="1"/>
  <c r="A87" i="4"/>
  <c r="A88" i="4" l="1"/>
  <c r="B87" i="4"/>
  <c r="B88" i="4" l="1"/>
  <c r="A89" i="4"/>
  <c r="A90" i="4" l="1"/>
  <c r="B89" i="4"/>
  <c r="B90" i="4" l="1"/>
  <c r="A91" i="4"/>
  <c r="A92" i="4" l="1"/>
  <c r="B91" i="4"/>
  <c r="B92" i="4" l="1"/>
  <c r="A93" i="4"/>
  <c r="A94" i="4" l="1"/>
  <c r="B93" i="4"/>
  <c r="B94" i="4" l="1"/>
  <c r="A95" i="4"/>
  <c r="A96" i="4" l="1"/>
  <c r="B95" i="4"/>
  <c r="B96" i="4" l="1"/>
  <c r="A97" i="4"/>
  <c r="A98" i="4" l="1"/>
  <c r="B97" i="4"/>
  <c r="B98" i="4" l="1"/>
  <c r="A99" i="4"/>
  <c r="B99" i="4" l="1"/>
  <c r="A100" i="4"/>
  <c r="B100" i="4" l="1"/>
  <c r="A101" i="4"/>
  <c r="A102" i="4" l="1"/>
  <c r="B101" i="4"/>
  <c r="B102" i="4" l="1"/>
  <c r="A103" i="4"/>
  <c r="A104" i="4" l="1"/>
  <c r="B103" i="4"/>
  <c r="B104" i="4" l="1"/>
  <c r="A105" i="4"/>
  <c r="A106" i="4" l="1"/>
  <c r="B105" i="4"/>
  <c r="B106" i="4" l="1"/>
  <c r="A107" i="4"/>
  <c r="A108" i="4" l="1"/>
  <c r="B107" i="4"/>
  <c r="B108" i="4" l="1"/>
  <c r="A109" i="4"/>
  <c r="A110" i="4" l="1"/>
  <c r="B109" i="4"/>
  <c r="B110" i="4" l="1"/>
  <c r="A111" i="4"/>
  <c r="A112" i="4" l="1"/>
  <c r="B111" i="4"/>
  <c r="B112" i="4" l="1"/>
  <c r="A113" i="4"/>
  <c r="A114" i="4" l="1"/>
  <c r="B113" i="4"/>
  <c r="B114" i="4" l="1"/>
  <c r="A115" i="4"/>
  <c r="A116" i="4" l="1"/>
  <c r="B115" i="4"/>
  <c r="B116" i="4" l="1"/>
  <c r="A117" i="4"/>
  <c r="A118" i="4" l="1"/>
  <c r="B117" i="4"/>
  <c r="B118" i="4" l="1"/>
  <c r="A119" i="4"/>
  <c r="A120" i="4" l="1"/>
  <c r="B119" i="4"/>
  <c r="B120" i="4" l="1"/>
  <c r="A121" i="4"/>
  <c r="A122" i="4" l="1"/>
  <c r="B121" i="4"/>
  <c r="B122" i="4" l="1"/>
  <c r="A123" i="4"/>
  <c r="A124" i="4" l="1"/>
  <c r="B123" i="4"/>
  <c r="B124" i="4" l="1"/>
  <c r="A125" i="4"/>
  <c r="A126" i="4" l="1"/>
  <c r="B125" i="4"/>
  <c r="B126" i="4" l="1"/>
  <c r="A127" i="4"/>
  <c r="A128" i="4" l="1"/>
  <c r="B127" i="4"/>
  <c r="B128" i="4" l="1"/>
  <c r="A129" i="4"/>
  <c r="A130" i="4" l="1"/>
  <c r="B129" i="4"/>
  <c r="B130" i="4" l="1"/>
  <c r="A131" i="4"/>
  <c r="B131" i="4" l="1"/>
  <c r="A132" i="4"/>
  <c r="B132" i="4" l="1"/>
  <c r="A133" i="4"/>
  <c r="A134" i="4" l="1"/>
  <c r="B133" i="4"/>
  <c r="B134" i="4" l="1"/>
  <c r="A135" i="4"/>
  <c r="A136" i="4" l="1"/>
  <c r="B135" i="4"/>
  <c r="B136" i="4" l="1"/>
  <c r="A137" i="4"/>
  <c r="A138" i="4" l="1"/>
  <c r="B137" i="4"/>
  <c r="B138" i="4" l="1"/>
  <c r="A139" i="4"/>
  <c r="A140" i="4" l="1"/>
  <c r="B139" i="4"/>
  <c r="B140" i="4" l="1"/>
  <c r="A141" i="4"/>
  <c r="A142" i="4" l="1"/>
  <c r="B141" i="4"/>
  <c r="B142" i="4" l="1"/>
  <c r="A143" i="4"/>
  <c r="A144" i="4" l="1"/>
  <c r="B143" i="4"/>
  <c r="B144" i="4" l="1"/>
  <c r="A145" i="4"/>
  <c r="A146" i="4" l="1"/>
  <c r="B145" i="4"/>
  <c r="B146" i="4" l="1"/>
  <c r="A147" i="4"/>
  <c r="A148" i="4" l="1"/>
  <c r="B147" i="4"/>
  <c r="B148" i="4" l="1"/>
  <c r="A149" i="4"/>
  <c r="A150" i="4" l="1"/>
  <c r="B149" i="4"/>
  <c r="B150" i="4" l="1"/>
  <c r="A151" i="4"/>
  <c r="A152" i="4" l="1"/>
  <c r="B151" i="4"/>
  <c r="B152" i="4" l="1"/>
  <c r="A153" i="4"/>
  <c r="A154" i="4" l="1"/>
  <c r="B153" i="4"/>
  <c r="B154" i="4" l="1"/>
  <c r="A155" i="4"/>
  <c r="B155" i="4" l="1"/>
  <c r="A156" i="4"/>
  <c r="B156" i="4" l="1"/>
  <c r="A157" i="4"/>
  <c r="A158" i="4" l="1"/>
  <c r="B157" i="4"/>
  <c r="B158" i="4" l="1"/>
  <c r="A159" i="4"/>
  <c r="A160" i="4" l="1"/>
  <c r="B159" i="4"/>
  <c r="B160" i="4" l="1"/>
  <c r="A161" i="4"/>
  <c r="A162" i="4" l="1"/>
  <c r="B161" i="4"/>
  <c r="B162" i="4" l="1"/>
  <c r="A163" i="4"/>
  <c r="A164" i="4" l="1"/>
  <c r="B163" i="4"/>
  <c r="B164" i="4" l="1"/>
  <c r="A165" i="4"/>
  <c r="A166" i="4" l="1"/>
  <c r="B165" i="4"/>
  <c r="B166" i="4" l="1"/>
  <c r="A167" i="4"/>
  <c r="A168" i="4" l="1"/>
  <c r="B167" i="4"/>
  <c r="B168" i="4" l="1"/>
  <c r="A169" i="4"/>
  <c r="A170" i="4" l="1"/>
  <c r="B169" i="4"/>
  <c r="B170" i="4" l="1"/>
  <c r="A171" i="4"/>
  <c r="A172" i="4" l="1"/>
  <c r="B171" i="4"/>
  <c r="B172" i="4" l="1"/>
  <c r="A173" i="4"/>
  <c r="A174" i="4" l="1"/>
  <c r="B173" i="4"/>
  <c r="B174" i="4" l="1"/>
  <c r="A175" i="4"/>
  <c r="A176" i="4" l="1"/>
  <c r="B175" i="4"/>
  <c r="B176" i="4" l="1"/>
  <c r="A177" i="4"/>
  <c r="A178" i="4" l="1"/>
  <c r="B177" i="4"/>
  <c r="B178" i="4" l="1"/>
  <c r="A179" i="4"/>
  <c r="B179" i="4" l="1"/>
  <c r="A180" i="4"/>
  <c r="B180" i="4" l="1"/>
  <c r="A181" i="4"/>
  <c r="A182" i="4" l="1"/>
  <c r="B181" i="4"/>
  <c r="B182" i="4" l="1"/>
  <c r="A183" i="4"/>
  <c r="A184" i="4" l="1"/>
  <c r="B183" i="4"/>
  <c r="B184" i="4" l="1"/>
  <c r="A185" i="4"/>
  <c r="A186" i="4" l="1"/>
  <c r="B185" i="4"/>
  <c r="B186" i="4" l="1"/>
  <c r="A187" i="4"/>
  <c r="A188" i="4" l="1"/>
  <c r="B187" i="4"/>
  <c r="A189" i="4" l="1"/>
  <c r="B188" i="4"/>
  <c r="A190" i="4" l="1"/>
  <c r="B189" i="4"/>
  <c r="B190" i="4" l="1"/>
  <c r="A191" i="4"/>
  <c r="B191" i="4" l="1"/>
  <c r="A192" i="4"/>
  <c r="A193" i="4" l="1"/>
  <c r="B192" i="4"/>
  <c r="A194" i="4" l="1"/>
  <c r="B193" i="4"/>
  <c r="B194" i="4" l="1"/>
  <c r="A195" i="4"/>
  <c r="A196" i="4" l="1"/>
  <c r="B195" i="4"/>
  <c r="A197" i="4" l="1"/>
  <c r="B196" i="4"/>
  <c r="A198" i="4" l="1"/>
  <c r="B197" i="4"/>
  <c r="B198" i="4" l="1"/>
  <c r="A199" i="4"/>
  <c r="A200" i="4" l="1"/>
  <c r="B199" i="4"/>
  <c r="B200" i="4" l="1"/>
  <c r="A201" i="4"/>
  <c r="A202" i="4" l="1"/>
  <c r="B201" i="4"/>
  <c r="B202" i="4" l="1"/>
  <c r="A203" i="4"/>
  <c r="A204" i="4" l="1"/>
  <c r="B203" i="4"/>
  <c r="A205" i="4" l="1"/>
  <c r="B204" i="4"/>
  <c r="A206" i="4" l="1"/>
  <c r="B205" i="4"/>
  <c r="B206" i="4" l="1"/>
  <c r="A207" i="4"/>
  <c r="B207" i="4" l="1"/>
  <c r="A208" i="4"/>
  <c r="A209" i="4" l="1"/>
  <c r="B208" i="4"/>
  <c r="A210" i="4" l="1"/>
  <c r="B209" i="4"/>
  <c r="B210" i="4" l="1"/>
  <c r="A211" i="4"/>
  <c r="A212" i="4" l="1"/>
  <c r="B211" i="4"/>
  <c r="A213" i="4" l="1"/>
  <c r="B212" i="4"/>
  <c r="A214" i="4" l="1"/>
  <c r="B213" i="4"/>
  <c r="B214" i="4" l="1"/>
  <c r="A215" i="4"/>
  <c r="A216" i="4" l="1"/>
  <c r="B215" i="4"/>
  <c r="B216" i="4" l="1"/>
  <c r="A217" i="4"/>
  <c r="A218" i="4" l="1"/>
  <c r="B217" i="4"/>
  <c r="B218" i="4" l="1"/>
  <c r="A219" i="4"/>
  <c r="A220" i="4" l="1"/>
  <c r="B219" i="4"/>
  <c r="A221" i="4" l="1"/>
  <c r="B220" i="4"/>
  <c r="A222" i="4" l="1"/>
  <c r="B221" i="4"/>
  <c r="B222" i="4" l="1"/>
  <c r="A223" i="4"/>
  <c r="B223" i="4" l="1"/>
  <c r="A224" i="4"/>
  <c r="A225" i="4" l="1"/>
  <c r="B224" i="4"/>
  <c r="A226" i="4" l="1"/>
  <c r="B225" i="4"/>
  <c r="B226" i="4" l="1"/>
  <c r="A227" i="4"/>
  <c r="A228" i="4" l="1"/>
  <c r="B227" i="4"/>
  <c r="A229" i="4" l="1"/>
  <c r="B228" i="4"/>
  <c r="A230" i="4" l="1"/>
  <c r="B229" i="4"/>
  <c r="B230" i="4" l="1"/>
  <c r="A231" i="4"/>
  <c r="A232" i="4" l="1"/>
  <c r="B231" i="4"/>
  <c r="B232" i="4" l="1"/>
  <c r="A233" i="4"/>
  <c r="A234" i="4" l="1"/>
  <c r="B233" i="4"/>
  <c r="B234" i="4" l="1"/>
  <c r="A235" i="4"/>
  <c r="A236" i="4" l="1"/>
  <c r="B235" i="4"/>
  <c r="A237" i="4" l="1"/>
  <c r="B236" i="4"/>
  <c r="A238" i="4" l="1"/>
  <c r="B237" i="4"/>
  <c r="B238" i="4" l="1"/>
  <c r="A239" i="4"/>
  <c r="B239" i="4" l="1"/>
  <c r="A240" i="4"/>
  <c r="A241" i="4" l="1"/>
  <c r="B240" i="4"/>
  <c r="A242" i="4" l="1"/>
  <c r="B241" i="4"/>
  <c r="B242" i="4" l="1"/>
  <c r="A243" i="4"/>
  <c r="A244" i="4" l="1"/>
  <c r="B243" i="4"/>
  <c r="A245" i="4" l="1"/>
  <c r="B244" i="4"/>
  <c r="A246" i="4" l="1"/>
  <c r="B245" i="4"/>
  <c r="B246" i="4" l="1"/>
  <c r="A247" i="4"/>
  <c r="A248" i="4" l="1"/>
  <c r="B247" i="4"/>
  <c r="B248" i="4" l="1"/>
  <c r="A249" i="4"/>
  <c r="A250" i="4" l="1"/>
  <c r="B249" i="4"/>
  <c r="B250" i="4" l="1"/>
  <c r="A251" i="4"/>
  <c r="A252" i="4" l="1"/>
  <c r="B251" i="4"/>
  <c r="B252" i="4" l="1"/>
  <c r="A253" i="4"/>
  <c r="A254" i="4" l="1"/>
  <c r="B253" i="4"/>
  <c r="B254" i="4" l="1"/>
  <c r="A255" i="4"/>
  <c r="B255" i="4" l="1"/>
  <c r="A256" i="4"/>
  <c r="A257" i="4" l="1"/>
  <c r="B256" i="4"/>
  <c r="A258" i="4" l="1"/>
  <c r="B257" i="4"/>
  <c r="B258" i="4" l="1"/>
  <c r="A259" i="4"/>
  <c r="A260" i="4" l="1"/>
  <c r="B259" i="4"/>
  <c r="A261" i="4" l="1"/>
  <c r="B260" i="4"/>
  <c r="A262" i="4" l="1"/>
  <c r="B261" i="4"/>
  <c r="B262" i="4" l="1"/>
  <c r="A263" i="4"/>
  <c r="A264" i="4" l="1"/>
  <c r="B263" i="4"/>
  <c r="B264" i="4" l="1"/>
  <c r="A265" i="4"/>
  <c r="A266" i="4" l="1"/>
  <c r="B265" i="4"/>
  <c r="B266" i="4" l="1"/>
  <c r="A267" i="4"/>
  <c r="A268" i="4" l="1"/>
  <c r="B267" i="4"/>
  <c r="A269" i="4" l="1"/>
  <c r="B268" i="4"/>
  <c r="A270" i="4" l="1"/>
  <c r="B269" i="4"/>
  <c r="B270" i="4" l="1"/>
  <c r="A271" i="4"/>
  <c r="B271" i="4" l="1"/>
  <c r="A272" i="4"/>
  <c r="A273" i="4" l="1"/>
  <c r="B272" i="4"/>
  <c r="A274" i="4" l="1"/>
  <c r="B273" i="4"/>
  <c r="B274" i="4" l="1"/>
  <c r="A275" i="4"/>
  <c r="A276" i="4" l="1"/>
  <c r="B275" i="4"/>
  <c r="A277" i="4" l="1"/>
  <c r="B276" i="4"/>
  <c r="A278" i="4" l="1"/>
  <c r="B277" i="4"/>
  <c r="B278" i="4" l="1"/>
  <c r="A279" i="4"/>
  <c r="A280" i="4" l="1"/>
  <c r="B279" i="4"/>
  <c r="B280" i="4" l="1"/>
  <c r="A281" i="4"/>
  <c r="A282" i="4" l="1"/>
  <c r="B281" i="4"/>
  <c r="B282" i="4" l="1"/>
  <c r="A283" i="4"/>
  <c r="A284" i="4" l="1"/>
  <c r="B283" i="4"/>
  <c r="A285" i="4" l="1"/>
  <c r="B284" i="4"/>
  <c r="A286" i="4" l="1"/>
  <c r="B285" i="4"/>
  <c r="B286" i="4" l="1"/>
  <c r="A287" i="4"/>
  <c r="B287" i="4" l="1"/>
  <c r="A288" i="4"/>
  <c r="A289" i="4" l="1"/>
  <c r="B288" i="4"/>
  <c r="A290" i="4" l="1"/>
  <c r="B289" i="4"/>
  <c r="B290" i="4" l="1"/>
  <c r="A291" i="4"/>
  <c r="A292" i="4" l="1"/>
  <c r="B291" i="4"/>
  <c r="A293" i="4" l="1"/>
  <c r="B292" i="4"/>
  <c r="A294" i="4" l="1"/>
  <c r="B293" i="4"/>
  <c r="B294" i="4" l="1"/>
  <c r="A295" i="4"/>
  <c r="A296" i="4" l="1"/>
  <c r="B295" i="4"/>
  <c r="B296" i="4" l="1"/>
  <c r="A297" i="4"/>
  <c r="A298" i="4" l="1"/>
  <c r="B297" i="4"/>
  <c r="B298" i="4" l="1"/>
  <c r="A299" i="4"/>
  <c r="A300" i="4" l="1"/>
  <c r="B299" i="4"/>
  <c r="A301" i="4" l="1"/>
  <c r="B300" i="4"/>
  <c r="A302" i="4" l="1"/>
  <c r="B301" i="4"/>
  <c r="B302" i="4" l="1"/>
  <c r="A303" i="4"/>
  <c r="B303" i="4" l="1"/>
  <c r="A304" i="4"/>
  <c r="A305" i="4" l="1"/>
  <c r="B304" i="4"/>
  <c r="A306" i="4" l="1"/>
  <c r="B305" i="4"/>
  <c r="B306" i="4" l="1"/>
  <c r="A307" i="4"/>
  <c r="A308" i="4" l="1"/>
  <c r="B307" i="4"/>
  <c r="A309" i="4" l="1"/>
  <c r="B308" i="4"/>
  <c r="A310" i="4" l="1"/>
  <c r="B309" i="4"/>
  <c r="B310" i="4" l="1"/>
  <c r="A311" i="4"/>
  <c r="A312" i="4" l="1"/>
  <c r="B311" i="4"/>
  <c r="B312" i="4" l="1"/>
  <c r="A313" i="4"/>
  <c r="A314" i="4" l="1"/>
  <c r="B313" i="4"/>
  <c r="B314" i="4" l="1"/>
  <c r="A315" i="4"/>
  <c r="A316" i="4" l="1"/>
  <c r="B315" i="4"/>
  <c r="A317" i="4" l="1"/>
  <c r="B316" i="4"/>
  <c r="A318" i="4" l="1"/>
  <c r="B317" i="4"/>
  <c r="B318" i="4" l="1"/>
  <c r="A319" i="4"/>
  <c r="B319" i="4" l="1"/>
  <c r="A320" i="4"/>
  <c r="A321" i="4" l="1"/>
  <c r="B320" i="4"/>
  <c r="A322" i="4" l="1"/>
  <c r="B321" i="4"/>
  <c r="B322" i="4" l="1"/>
  <c r="A323" i="4"/>
  <c r="B323" i="4" l="1"/>
  <c r="A324" i="4"/>
  <c r="A325" i="4" l="1"/>
  <c r="B324" i="4"/>
  <c r="A326" i="4" l="1"/>
  <c r="B325" i="4"/>
  <c r="B326" i="4" l="1"/>
  <c r="A327" i="4"/>
  <c r="A328" i="4" l="1"/>
  <c r="B327" i="4"/>
  <c r="B328" i="4" l="1"/>
  <c r="A329" i="4"/>
  <c r="A330" i="4" l="1"/>
  <c r="B329" i="4"/>
  <c r="B330" i="4" l="1"/>
  <c r="A331" i="4"/>
  <c r="A332" i="4" l="1"/>
  <c r="B331" i="4"/>
  <c r="A333" i="4" l="1"/>
  <c r="B332" i="4"/>
  <c r="A334" i="4" l="1"/>
  <c r="B333" i="4"/>
  <c r="B334" i="4" l="1"/>
  <c r="A335" i="4"/>
  <c r="B335" i="4" l="1"/>
  <c r="A336" i="4"/>
  <c r="A337" i="4" l="1"/>
  <c r="B336" i="4"/>
  <c r="A338" i="4" l="1"/>
  <c r="B337" i="4"/>
  <c r="B338" i="4" l="1"/>
  <c r="A339" i="4"/>
  <c r="A340" i="4" l="1"/>
  <c r="B339" i="4"/>
  <c r="A341" i="4" l="1"/>
  <c r="B340" i="4"/>
  <c r="A342" i="4" l="1"/>
  <c r="B341" i="4"/>
  <c r="B342" i="4" l="1"/>
  <c r="A343" i="4"/>
  <c r="A344" i="4" l="1"/>
  <c r="B343" i="4"/>
  <c r="B344" i="4" l="1"/>
  <c r="A345" i="4"/>
  <c r="A346" i="4" l="1"/>
  <c r="B345" i="4"/>
  <c r="B346" i="4" l="1"/>
  <c r="A347" i="4"/>
  <c r="A348" i="4" l="1"/>
  <c r="B347" i="4"/>
  <c r="B348" i="4" l="1"/>
  <c r="A349" i="4"/>
  <c r="A350" i="4" l="1"/>
  <c r="B349" i="4"/>
  <c r="B350" i="4" l="1"/>
  <c r="A351" i="4"/>
  <c r="B351" i="4" l="1"/>
  <c r="A352" i="4"/>
  <c r="A353" i="4" l="1"/>
  <c r="B352" i="4"/>
  <c r="A354" i="4" l="1"/>
  <c r="B353" i="4"/>
  <c r="B354" i="4" l="1"/>
  <c r="A355" i="4"/>
  <c r="B355" i="4" l="1"/>
  <c r="A356" i="4"/>
  <c r="A357" i="4" l="1"/>
  <c r="B356" i="4"/>
  <c r="A358" i="4" l="1"/>
  <c r="B357" i="4"/>
  <c r="B358" i="4" l="1"/>
  <c r="A359" i="4"/>
  <c r="A360" i="4" l="1"/>
  <c r="B359" i="4"/>
  <c r="B360" i="4" l="1"/>
  <c r="A361" i="4"/>
  <c r="A362" i="4" l="1"/>
  <c r="B361" i="4"/>
  <c r="B362" i="4" l="1"/>
  <c r="A363" i="4"/>
  <c r="A364" i="4" l="1"/>
  <c r="B363" i="4"/>
  <c r="A365" i="4" l="1"/>
  <c r="B364" i="4"/>
  <c r="A366" i="4" l="1"/>
  <c r="B365" i="4"/>
  <c r="B366" i="4" l="1"/>
  <c r="A367" i="4"/>
  <c r="B367" i="4" l="1"/>
  <c r="A368" i="4"/>
  <c r="B368" i="4" l="1"/>
  <c r="A369" i="4"/>
  <c r="A370" i="4" l="1"/>
  <c r="B369" i="4"/>
  <c r="B370" i="4" l="1"/>
  <c r="A371" i="4"/>
  <c r="A372" i="4" l="1"/>
  <c r="B371" i="4"/>
  <c r="A373" i="4" l="1"/>
  <c r="B372" i="4"/>
  <c r="A374" i="4" l="1"/>
  <c r="B373" i="4"/>
  <c r="B374" i="4" l="1"/>
  <c r="A375" i="4"/>
  <c r="A376" i="4" l="1"/>
  <c r="B375" i="4"/>
  <c r="B376" i="4" l="1"/>
  <c r="A377" i="4"/>
  <c r="A378" i="4" l="1"/>
  <c r="B377" i="4"/>
  <c r="B378" i="4" l="1"/>
  <c r="A379" i="4"/>
  <c r="A380" i="4" l="1"/>
  <c r="B379" i="4"/>
  <c r="B380" i="4" l="1"/>
  <c r="A381" i="4"/>
  <c r="A382" i="4" l="1"/>
  <c r="B381" i="4"/>
  <c r="B382" i="4" l="1"/>
  <c r="A383" i="4"/>
  <c r="B383" i="4" l="1"/>
  <c r="A384" i="4"/>
  <c r="A385" i="4" l="1"/>
  <c r="B384" i="4"/>
  <c r="A386" i="4" l="1"/>
  <c r="B385" i="4"/>
  <c r="B386" i="4" l="1"/>
  <c r="A387" i="4"/>
  <c r="A388" i="4" l="1"/>
  <c r="B387" i="4"/>
  <c r="A389" i="4" l="1"/>
  <c r="B388" i="4"/>
  <c r="A390" i="4" l="1"/>
  <c r="B389" i="4"/>
  <c r="B390" i="4" l="1"/>
  <c r="A391" i="4"/>
  <c r="A392" i="4" l="1"/>
  <c r="B391" i="4"/>
  <c r="B392" i="4" l="1"/>
  <c r="A393" i="4"/>
  <c r="A394" i="4" l="1"/>
  <c r="B393" i="4"/>
  <c r="B394" i="4" l="1"/>
  <c r="A395" i="4"/>
  <c r="A396" i="4" l="1"/>
  <c r="B395" i="4"/>
  <c r="A397" i="4" l="1"/>
  <c r="B396" i="4"/>
  <c r="A398" i="4" l="1"/>
  <c r="B397" i="4"/>
  <c r="B398" i="4" l="1"/>
  <c r="A399" i="4"/>
  <c r="B399" i="4" l="1"/>
  <c r="A400" i="4"/>
  <c r="A401" i="4" l="1"/>
  <c r="B400" i="4"/>
  <c r="A402" i="4" l="1"/>
  <c r="B401" i="4"/>
  <c r="B402" i="4" l="1"/>
  <c r="A403" i="4"/>
  <c r="A404" i="4" l="1"/>
  <c r="B403" i="4"/>
  <c r="A405" i="4" l="1"/>
  <c r="B404" i="4"/>
  <c r="A406" i="4" l="1"/>
  <c r="B405" i="4"/>
  <c r="B406" i="4" l="1"/>
  <c r="A407" i="4"/>
  <c r="A408" i="4" l="1"/>
  <c r="B407" i="4"/>
  <c r="B408" i="4" l="1"/>
  <c r="A409" i="4"/>
  <c r="A410" i="4" l="1"/>
  <c r="B409" i="4"/>
  <c r="B410" i="4" l="1"/>
  <c r="A411" i="4"/>
  <c r="A412" i="4" l="1"/>
  <c r="B411" i="4"/>
  <c r="A413" i="4" l="1"/>
  <c r="B412" i="4"/>
  <c r="A414" i="4" l="1"/>
  <c r="B413" i="4"/>
  <c r="B414" i="4" l="1"/>
  <c r="A415" i="4"/>
  <c r="B415" i="4" l="1"/>
  <c r="A416" i="4"/>
  <c r="A417" i="4" l="1"/>
  <c r="B416" i="4"/>
  <c r="A418" i="4" l="1"/>
  <c r="B417" i="4"/>
  <c r="B418" i="4" l="1"/>
  <c r="A419" i="4"/>
  <c r="A420" i="4" l="1"/>
  <c r="B419" i="4"/>
  <c r="A421" i="4" l="1"/>
  <c r="B420" i="4"/>
  <c r="A422" i="4" l="1"/>
  <c r="B421" i="4"/>
  <c r="B422" i="4" l="1"/>
  <c r="A423" i="4"/>
  <c r="A424" i="4" l="1"/>
  <c r="B423" i="4"/>
  <c r="B424" i="4" l="1"/>
  <c r="A425" i="4"/>
  <c r="A426" i="4" l="1"/>
  <c r="B425" i="4"/>
  <c r="B426" i="4" l="1"/>
  <c r="A427" i="4"/>
  <c r="A428" i="4" l="1"/>
  <c r="B427" i="4"/>
  <c r="A429" i="4" l="1"/>
  <c r="B428" i="4"/>
  <c r="A430" i="4" l="1"/>
  <c r="B429" i="4"/>
  <c r="B430" i="4" l="1"/>
  <c r="A431" i="4"/>
  <c r="B431" i="4" l="1"/>
  <c r="A432" i="4"/>
  <c r="A433" i="4" l="1"/>
  <c r="B432" i="4"/>
  <c r="A434" i="4" l="1"/>
  <c r="B433" i="4"/>
  <c r="B434" i="4" l="1"/>
  <c r="A435" i="4"/>
  <c r="A436" i="4" l="1"/>
  <c r="B435" i="4"/>
  <c r="A437" i="4" l="1"/>
  <c r="B436" i="4"/>
  <c r="A438" i="4" l="1"/>
  <c r="B437" i="4"/>
  <c r="B438" i="4" l="1"/>
  <c r="A439" i="4"/>
  <c r="A440" i="4" l="1"/>
  <c r="B439" i="4"/>
  <c r="B440" i="4" l="1"/>
  <c r="A441" i="4"/>
  <c r="A442" i="4" l="1"/>
  <c r="B441" i="4"/>
  <c r="B442" i="4" l="1"/>
  <c r="A443" i="4"/>
  <c r="A444" i="4" l="1"/>
  <c r="B443" i="4"/>
  <c r="A445" i="4" l="1"/>
  <c r="B444" i="4"/>
  <c r="A446" i="4" l="1"/>
  <c r="B445" i="4"/>
  <c r="B446" i="4" l="1"/>
  <c r="A447" i="4"/>
  <c r="B447" i="4" l="1"/>
  <c r="A448" i="4"/>
  <c r="A449" i="4" l="1"/>
  <c r="B448" i="4"/>
  <c r="A450" i="4" l="1"/>
  <c r="B449" i="4"/>
  <c r="B450" i="4" l="1"/>
  <c r="A451" i="4"/>
  <c r="B451" i="4" l="1"/>
  <c r="A452" i="4"/>
  <c r="A453" i="4" l="1"/>
  <c r="B452" i="4"/>
  <c r="A454" i="4" l="1"/>
  <c r="B453" i="4"/>
  <c r="B454" i="4" l="1"/>
  <c r="A455" i="4"/>
  <c r="A456" i="4" l="1"/>
  <c r="B455" i="4"/>
  <c r="B456" i="4" l="1"/>
  <c r="A457" i="4"/>
  <c r="A458" i="4" l="1"/>
  <c r="B457" i="4"/>
  <c r="B458" i="4" l="1"/>
  <c r="A459" i="4"/>
  <c r="A460" i="4" l="1"/>
  <c r="B459" i="4"/>
  <c r="A461" i="4" l="1"/>
  <c r="B460" i="4"/>
  <c r="A462" i="4" l="1"/>
  <c r="B461" i="4"/>
  <c r="B462" i="4" l="1"/>
  <c r="A463" i="4"/>
  <c r="B463" i="4" l="1"/>
  <c r="A464" i="4"/>
  <c r="A465" i="4" l="1"/>
  <c r="B464" i="4"/>
  <c r="A466" i="4" l="1"/>
  <c r="B465" i="4"/>
  <c r="B466" i="4" l="1"/>
  <c r="A467" i="4"/>
  <c r="A468" i="4" l="1"/>
  <c r="B467" i="4"/>
  <c r="A469" i="4" l="1"/>
  <c r="B468" i="4"/>
  <c r="A470" i="4" l="1"/>
  <c r="B469" i="4"/>
  <c r="B470" i="4" l="1"/>
  <c r="A471" i="4"/>
  <c r="A472" i="4" l="1"/>
  <c r="B471" i="4"/>
  <c r="B472" i="4" l="1"/>
  <c r="A473" i="4"/>
  <c r="A474" i="4" l="1"/>
  <c r="B473" i="4"/>
  <c r="B474" i="4" l="1"/>
  <c r="A475" i="4"/>
  <c r="A476" i="4" l="1"/>
  <c r="B475" i="4"/>
  <c r="B476" i="4" l="1"/>
  <c r="A477" i="4"/>
  <c r="A478" i="4" l="1"/>
  <c r="B477" i="4"/>
  <c r="B478" i="4" l="1"/>
  <c r="A479" i="4"/>
  <c r="B479" i="4" l="1"/>
  <c r="A480" i="4"/>
  <c r="A481" i="4" l="1"/>
  <c r="B480" i="4"/>
  <c r="A482" i="4" l="1"/>
  <c r="B481" i="4"/>
  <c r="B482" i="4" l="1"/>
  <c r="A483" i="4"/>
  <c r="A484" i="4" l="1"/>
  <c r="B483" i="4"/>
  <c r="A485" i="4" l="1"/>
  <c r="B484" i="4"/>
  <c r="A486" i="4" l="1"/>
  <c r="B485" i="4"/>
  <c r="B486" i="4" l="1"/>
  <c r="A487" i="4"/>
  <c r="A488" i="4" l="1"/>
  <c r="B487" i="4"/>
  <c r="B488" i="4" l="1"/>
  <c r="A489" i="4"/>
  <c r="A490" i="4" l="1"/>
  <c r="B489" i="4"/>
  <c r="B490" i="4" l="1"/>
  <c r="A491" i="4"/>
  <c r="A492" i="4" l="1"/>
  <c r="B491" i="4"/>
  <c r="A493" i="4" l="1"/>
  <c r="B492" i="4"/>
  <c r="A494" i="4" l="1"/>
  <c r="B493" i="4"/>
  <c r="B494" i="4" l="1"/>
  <c r="A495" i="4"/>
  <c r="B495" i="4" l="1"/>
  <c r="A496" i="4"/>
  <c r="A497" i="4" l="1"/>
  <c r="B496" i="4"/>
  <c r="A498" i="4" l="1"/>
  <c r="B497" i="4"/>
  <c r="B498" i="4" l="1"/>
  <c r="A499" i="4"/>
  <c r="A500" i="4" l="1"/>
  <c r="B499" i="4"/>
  <c r="A501" i="4" l="1"/>
  <c r="B500" i="4"/>
  <c r="A502" i="4" l="1"/>
  <c r="B501" i="4"/>
  <c r="B502" i="4" l="1"/>
  <c r="A503" i="4"/>
  <c r="A504" i="4" l="1"/>
  <c r="B503" i="4"/>
  <c r="B504" i="4" l="1"/>
  <c r="A505" i="4"/>
  <c r="A506" i="4" l="1"/>
  <c r="B505" i="4"/>
  <c r="B506" i="4" l="1"/>
  <c r="A507" i="4"/>
  <c r="A508" i="4" l="1"/>
  <c r="B507" i="4"/>
  <c r="B508" i="4" l="1"/>
  <c r="A509" i="4"/>
  <c r="A510" i="4" l="1"/>
  <c r="B509" i="4"/>
  <c r="B510" i="4" l="1"/>
  <c r="A511" i="4"/>
  <c r="B511" i="4" l="1"/>
  <c r="A512" i="4"/>
  <c r="A513" i="4" l="1"/>
  <c r="B512" i="4"/>
  <c r="A514" i="4" l="1"/>
  <c r="B513" i="4"/>
  <c r="B514" i="4" l="1"/>
  <c r="A515" i="4"/>
  <c r="A516" i="4" l="1"/>
  <c r="B515" i="4"/>
  <c r="A517" i="4" l="1"/>
  <c r="B516" i="4"/>
  <c r="A518" i="4" l="1"/>
  <c r="B517" i="4"/>
  <c r="B518" i="4" l="1"/>
  <c r="A519" i="4"/>
  <c r="A520" i="4" l="1"/>
  <c r="B519" i="4"/>
  <c r="B520" i="4" l="1"/>
  <c r="A521" i="4"/>
  <c r="A522" i="4" l="1"/>
  <c r="B522" i="4" s="1"/>
  <c r="B5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6" authorId="0" shapeId="0" xr:uid="{9504B879-7D58-443C-804B-922702DDE938}">
      <text>
        <r>
          <rPr>
            <b/>
            <sz val="9"/>
            <color indexed="81"/>
            <rFont val="Tahoma"/>
            <family val="2"/>
          </rPr>
          <t>Vertical displacement (voiding)</t>
        </r>
        <r>
          <rPr>
            <sz val="9"/>
            <color indexed="81"/>
            <rFont val="Tahoma"/>
            <family val="2"/>
          </rPr>
          <t xml:space="preserve">
</t>
        </r>
      </text>
    </comment>
    <comment ref="N6" authorId="0" shapeId="0" xr:uid="{C817D8E2-0A43-45A5-AE7C-90936A98F9D6}">
      <text>
        <r>
          <rPr>
            <b/>
            <sz val="9"/>
            <color indexed="81"/>
            <rFont val="Tahoma"/>
            <family val="2"/>
          </rPr>
          <t xml:space="preserve">Vertical Root Mean Square (RMS) acceleration
This value is reflective of the impact / shock loading on the asset
</t>
        </r>
      </text>
    </comment>
    <comment ref="O6" authorId="0" shapeId="0" xr:uid="{F29124D6-AFBF-4E04-99DA-B3EF8F12DF14}">
      <text>
        <r>
          <rPr>
            <b/>
            <sz val="9"/>
            <color indexed="81"/>
            <rFont val="Tahoma"/>
            <family val="2"/>
          </rPr>
          <t>Corrected acceleration values based on similar assets. Describes how much higher/lower an asset's acceleration is compared with others of the same type and speed</t>
        </r>
        <r>
          <rPr>
            <sz val="9"/>
            <color indexed="81"/>
            <rFont val="Tahoma"/>
            <family val="2"/>
          </rPr>
          <t xml:space="preserve">
</t>
        </r>
      </text>
    </comment>
    <comment ref="P6" authorId="0" shapeId="0" xr:uid="{A3565BA8-6227-4612-A6C9-E76252A12F69}">
      <text>
        <r>
          <rPr>
            <b/>
            <sz val="9"/>
            <color indexed="81"/>
            <rFont val="Tahoma"/>
            <family val="2"/>
          </rPr>
          <t>When KONUX devices undergo acceleration greater than the range the sensor allows, they become overloaded. This is a measure of the proportion of extremely high shock loading on the asset</t>
        </r>
        <r>
          <rPr>
            <sz val="9"/>
            <color indexed="81"/>
            <rFont val="Tahoma"/>
            <family val="2"/>
          </rPr>
          <t xml:space="preserve">
</t>
        </r>
      </text>
    </comment>
    <comment ref="R6" authorId="0" shapeId="0" xr:uid="{91EAB450-335F-46B9-884A-0716C02CE3C2}">
      <text>
        <r>
          <rPr>
            <b/>
            <sz val="9"/>
            <color indexed="81"/>
            <rFont val="Tahoma"/>
            <family val="2"/>
          </rPr>
          <t>Health Score is the sum of the below scores
Δ7d is the change in that asset's score over the past 7 days
The icons indicate whether each individual score has risen or lowered in the past 7 days
Higher scores are worse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6" authorId="0" shapeId="0" xr:uid="{101D4894-85BD-4C70-8688-FE3977B17F03}">
      <text>
        <r>
          <rPr>
            <b/>
            <sz val="9"/>
            <color indexed="81"/>
            <rFont val="Tahoma"/>
            <family val="2"/>
          </rPr>
          <t>Corrected acceleration values based on similar assets. Describes how much higher/lower an asset's acceleration is compared with others of the same type and speed</t>
        </r>
      </text>
    </comment>
  </commentList>
</comments>
</file>

<file path=xl/sharedStrings.xml><?xml version="1.0" encoding="utf-8"?>
<sst xmlns="http://schemas.openxmlformats.org/spreadsheetml/2006/main" count="790" uniqueCount="160">
  <si>
    <t>Point Number</t>
  </si>
  <si>
    <t>Location</t>
  </si>
  <si>
    <t>Device Loc</t>
  </si>
  <si>
    <t>Route</t>
  </si>
  <si>
    <t>DU</t>
  </si>
  <si>
    <t>TME</t>
  </si>
  <si>
    <t>Disp / voiding (mm)</t>
  </si>
  <si>
    <t>RMS Accel (g)</t>
  </si>
  <si>
    <t>7d Peak Accel (g)</t>
  </si>
  <si>
    <t>Relative Acceleration</t>
  </si>
  <si>
    <t>Overloaded</t>
  </si>
  <si>
    <t>RMS Score</t>
  </si>
  <si>
    <t>RA Score</t>
  </si>
  <si>
    <t>Overloaded Score</t>
  </si>
  <si>
    <t>Health Score</t>
  </si>
  <si>
    <t>Δ7d</t>
  </si>
  <si>
    <t>Switch</t>
  </si>
  <si>
    <t>Crossing</t>
  </si>
  <si>
    <t>null</t>
  </si>
  <si>
    <t>RDMS No</t>
  </si>
  <si>
    <t>MDU</t>
  </si>
  <si>
    <t>ME</t>
  </si>
  <si>
    <t>Date Found</t>
  </si>
  <si>
    <t>Removed Date</t>
  </si>
  <si>
    <t>Point No</t>
  </si>
  <si>
    <t>Assembly</t>
  </si>
  <si>
    <t>Description</t>
  </si>
  <si>
    <t>Defect Comment</t>
  </si>
  <si>
    <t>Closure Method</t>
  </si>
  <si>
    <t>Acc Quantile</t>
  </si>
  <si>
    <t>Acc Quantile (14d)</t>
  </si>
  <si>
    <t>Acc Quantile (28d)</t>
  </si>
  <si>
    <t>Disp Quantile</t>
  </si>
  <si>
    <t>Disp Quantile (14d)</t>
  </si>
  <si>
    <t>Disp Quantile (28d)</t>
  </si>
  <si>
    <t>Acc Difference (Closure + 1 Day)</t>
  </si>
  <si>
    <t>Acc Difference (Closure + 14)</t>
  </si>
  <si>
    <t>Acc Difference (Closure + 28)</t>
  </si>
  <si>
    <t>Common Crossing</t>
  </si>
  <si>
    <t>727 - Squat on a casting</t>
  </si>
  <si>
    <t>Arc Weld</t>
  </si>
  <si>
    <t>721 - Flaking or Shelling of the wheel contact surface</t>
  </si>
  <si>
    <t>ReRail</t>
  </si>
  <si>
    <t>762 - Horizontal cracking of the flangeway wall or wing rail</t>
  </si>
  <si>
    <t>Track Renewal</t>
  </si>
  <si>
    <t>Jul 13, 2024</t>
  </si>
  <si>
    <r>
      <t xml:space="preserve">This report contains metrics from KONUX devices captured on the day it has been sent.
The metrics include those which are visible in the KONUX UI, as well as health scores (not currently visible in the UI) that can be used to identify unhealthy assets
</t>
    </r>
    <r>
      <rPr>
        <b/>
        <sz val="11"/>
        <color theme="1"/>
        <rFont val="Calibri"/>
        <family val="2"/>
        <scheme val="minor"/>
      </rPr>
      <t>Health Score</t>
    </r>
    <r>
      <rPr>
        <sz val="11"/>
        <color theme="1"/>
        <rFont val="Calibri"/>
        <family val="2"/>
        <scheme val="minor"/>
      </rPr>
      <t xml:space="preserve"> is the sum of the below scores
</t>
    </r>
    <r>
      <rPr>
        <b/>
        <sz val="11"/>
        <color theme="1"/>
        <rFont val="Aptos Narrow"/>
        <family val="2"/>
      </rPr>
      <t>Δ7d</t>
    </r>
    <r>
      <rPr>
        <sz val="11"/>
        <color theme="1"/>
        <rFont val="Aptos Narrow"/>
        <family val="2"/>
      </rPr>
      <t xml:space="preserve"> is the change in that asset's score over the past 7 days
The arrows indicate whether each individual score has risen or lowered in the past 7 days</t>
    </r>
    <r>
      <rPr>
        <b/>
        <sz val="11"/>
        <color theme="1"/>
        <rFont val="Calibri"/>
        <family val="2"/>
        <scheme val="minor"/>
      </rPr>
      <t xml:space="preserve">
</t>
    </r>
    <r>
      <rPr>
        <sz val="11"/>
        <color theme="1"/>
        <rFont val="Calibri"/>
        <family val="2"/>
        <scheme val="minor"/>
      </rPr>
      <t xml:space="preserve">
Higher scores are worse</t>
    </r>
  </si>
  <si>
    <t>Scoring</t>
  </si>
  <si>
    <t>Disp / Displacement Score</t>
  </si>
  <si>
    <t>Value</t>
  </si>
  <si>
    <t>Score</t>
  </si>
  <si>
    <t>Vertical displacement (voiding)</t>
  </si>
  <si>
    <t>0-4mm</t>
  </si>
  <si>
    <t>4-7mm</t>
  </si>
  <si>
    <t>&gt;7mm</t>
  </si>
  <si>
    <t>RMS Accel / RMS Score</t>
  </si>
  <si>
    <t>At Switches</t>
  </si>
  <si>
    <t>At Crossings</t>
  </si>
  <si>
    <t>Vertical Root Mean Square (RMS) acceleration
This value is reflective of the impact / shock loading on the asset</t>
  </si>
  <si>
    <t>0-2g</t>
  </si>
  <si>
    <t>0-5g</t>
  </si>
  <si>
    <t>2-3g</t>
  </si>
  <si>
    <t>5-7g</t>
  </si>
  <si>
    <t>&gt;3g</t>
  </si>
  <si>
    <t>&gt;7g</t>
  </si>
  <si>
    <t>Relative Acceleration / RA Score</t>
  </si>
  <si>
    <t>Corrected acceleration values based on similar assets. Describes how much higher/lower an asset's acceleration is compared with others of the same type and speed</t>
  </si>
  <si>
    <t>0-100%</t>
  </si>
  <si>
    <t>100-200%</t>
  </si>
  <si>
    <t>&gt;200%</t>
  </si>
  <si>
    <t>Overloaded / Overloaded Score</t>
  </si>
  <si>
    <t>When KONUX devices undergo acceleration greater than the range the sensor allows, they become overloaded. This is a measure of the proportion of extremely high shock loading on the asset</t>
  </si>
  <si>
    <t>0-15%</t>
  </si>
  <si>
    <t>15-30%</t>
  </si>
  <si>
    <t>30-50%</t>
  </si>
  <si>
    <t>&gt;50%</t>
  </si>
  <si>
    <t>Date From</t>
  </si>
  <si>
    <t>Date To</t>
  </si>
  <si>
    <t>Year</t>
  </si>
  <si>
    <t>Period</t>
  </si>
  <si>
    <t>Week</t>
  </si>
  <si>
    <t>16/17</t>
  </si>
  <si>
    <t>17/18</t>
  </si>
  <si>
    <t>18/19</t>
  </si>
  <si>
    <t>19/20</t>
  </si>
  <si>
    <t>20/21</t>
  </si>
  <si>
    <t>21/22</t>
  </si>
  <si>
    <t>22/23</t>
  </si>
  <si>
    <t>23/24</t>
  </si>
  <si>
    <t>24/25</t>
  </si>
  <si>
    <t>25/26</t>
  </si>
  <si>
    <t>Disp Score</t>
  </si>
  <si>
    <t>Period:</t>
  </si>
  <si>
    <t>Week:</t>
  </si>
  <si>
    <t>2397(TU)</t>
  </si>
  <si>
    <t>Haughley</t>
  </si>
  <si>
    <t>Anglia</t>
  </si>
  <si>
    <t>DU Ipswich</t>
  </si>
  <si>
    <t>TME Ipswich</t>
  </si>
  <si>
    <t>2368B(TU)</t>
  </si>
  <si>
    <t>Witham</t>
  </si>
  <si>
    <t>2374A(TU)</t>
  </si>
  <si>
    <t>Claydon</t>
  </si>
  <si>
    <t>2379A(TU)</t>
  </si>
  <si>
    <t>Barham</t>
  </si>
  <si>
    <t>3078A(TU)</t>
  </si>
  <si>
    <t>Arlesford</t>
  </si>
  <si>
    <t>1259B(TU)</t>
  </si>
  <si>
    <t>Manningtree North</t>
  </si>
  <si>
    <t>Ipswich</t>
  </si>
  <si>
    <t>1383B(DC)</t>
  </si>
  <si>
    <t>Europa Jn</t>
  </si>
  <si>
    <t>1384B(TU)</t>
  </si>
  <si>
    <t>2352A(TU)</t>
  </si>
  <si>
    <t>Chelmsford</t>
  </si>
  <si>
    <t>3003A(DC)</t>
  </si>
  <si>
    <t>Colchester</t>
  </si>
  <si>
    <t>3003B(DC)</t>
  </si>
  <si>
    <t>3064(TU)</t>
  </si>
  <si>
    <t>East Gate Jn</t>
  </si>
  <si>
    <t xml:space="preserve">     - Health Score Summary</t>
  </si>
  <si>
    <t xml:space="preserve">     - RDMS Data</t>
  </si>
  <si>
    <t>Grind</t>
  </si>
  <si>
    <t>RH Half Set</t>
  </si>
  <si>
    <t>Aluminothermic Weld</t>
  </si>
  <si>
    <t>LH Half Set</t>
  </si>
  <si>
    <t>Jul 22, 2024</t>
  </si>
  <si>
    <t>Jul 14, 2024</t>
  </si>
  <si>
    <t>Sep 1, 2024</t>
  </si>
  <si>
    <t>4201262</t>
  </si>
  <si>
    <t>Ipswich TME</t>
  </si>
  <si>
    <t>2375A</t>
  </si>
  <si>
    <t>7111 - Transverse cracking of casting - crossing vee</t>
  </si>
  <si>
    <t>4197955</t>
  </si>
  <si>
    <t>Jul 9, 2024</t>
  </si>
  <si>
    <t>UIC762B Horizontal cracking of the nose 50mm L X 20mm D Y#F1 reinspect twice weekly weld repair within 7 days</t>
  </si>
  <si>
    <t>209 - Lipping</t>
  </si>
  <si>
    <t>609 - Lipping on reduced section rail</t>
  </si>
  <si>
    <t>4208140</t>
  </si>
  <si>
    <t>2352A</t>
  </si>
  <si>
    <t>1000mm lipping on LH stock rail at toe</t>
  </si>
  <si>
    <t>4208142</t>
  </si>
  <si>
    <t>300mm lipping on RH stock rail at toe</t>
  </si>
  <si>
    <t>4208236</t>
  </si>
  <si>
    <t>1000mm lipping on rear face of RH switch rail</t>
  </si>
  <si>
    <t>Jul 24, 2024</t>
  </si>
  <si>
    <t>4209334</t>
  </si>
  <si>
    <t>1383B</t>
  </si>
  <si>
    <t>UIC721B</t>
  </si>
  <si>
    <t>4209375</t>
  </si>
  <si>
    <t>UIC727A</t>
  </si>
  <si>
    <t>1351B(TU)</t>
  </si>
  <si>
    <t>Sep 8, 2024</t>
  </si>
  <si>
    <t>4292940</t>
  </si>
  <si>
    <t>Nov 26, 2024</t>
  </si>
  <si>
    <t>2379A</t>
  </si>
  <si>
    <t xml:space="preserve">UIC727C squat on casting 50 X 35 remove defect within 8 weeks </t>
  </si>
  <si>
    <t>Oct 7, 2024</t>
  </si>
  <si>
    <t>7D Relative Acceleration (as UI)</t>
  </si>
  <si>
    <t>7D Relative Acceleration (P90)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</si>
</sst>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
    <numFmt numFmtId="167" formatCode="#,##0.##%;\-#,##0.##%"/>
  </numFmts>
  <fonts count="21" x14ac:knownFonts="1">
    <font>
      <sz val="11"/>
      <color theme="1"/>
      <name val="Calibri"/>
      <family val="2"/>
      <scheme val="minor"/>
    </font>
    <font>
      <b/>
      <sz val="12"/>
      <color rgb="FF212121"/>
      <name val="Calibri"/>
      <family val="2"/>
    </font>
    <font>
      <sz val="12"/>
      <color rgb="FF212121"/>
      <name val="Calibri"/>
      <family val="2"/>
    </font>
    <font>
      <b/>
      <sz val="11"/>
      <color theme="1"/>
      <name val="Calibri"/>
      <family val="2"/>
      <scheme val="minor"/>
    </font>
    <font>
      <sz val="11"/>
      <color theme="0"/>
      <name val="Calibri"/>
      <family val="2"/>
      <scheme val="minor"/>
    </font>
    <font>
      <b/>
      <sz val="11"/>
      <color theme="1"/>
      <name val="Aptos Narrow"/>
      <family val="2"/>
    </font>
    <font>
      <sz val="11"/>
      <color theme="1"/>
      <name val="Aptos Narrow"/>
      <family val="2"/>
    </font>
    <font>
      <b/>
      <sz val="14"/>
      <color theme="1"/>
      <name val="Calibri"/>
      <family val="2"/>
      <scheme val="minor"/>
    </font>
    <font>
      <b/>
      <sz val="9"/>
      <color theme="1"/>
      <name val="Calibri"/>
      <family val="2"/>
      <scheme val="minor"/>
    </font>
    <font>
      <sz val="10"/>
      <name val="Arial"/>
      <family val="2"/>
    </font>
    <font>
      <b/>
      <sz val="11"/>
      <color rgb="FF212121"/>
      <name val="Calibri"/>
      <family val="2"/>
    </font>
    <font>
      <b/>
      <sz val="12"/>
      <color rgb="FF212121"/>
      <name val="Calibri"/>
      <family val="2"/>
    </font>
    <font>
      <b/>
      <sz val="18"/>
      <color theme="1"/>
      <name val="Arial"/>
      <family val="2"/>
    </font>
    <font>
      <b/>
      <sz val="14"/>
      <color rgb="FF0000FF"/>
      <name val="Arial"/>
      <family val="2"/>
    </font>
    <font>
      <sz val="14"/>
      <color theme="1"/>
      <name val="Calibri"/>
      <family val="2"/>
      <scheme val="minor"/>
    </font>
    <font>
      <b/>
      <sz val="14"/>
      <color theme="1"/>
      <name val="Arial"/>
      <family val="2"/>
    </font>
    <font>
      <b/>
      <sz val="14"/>
      <color rgb="FFFF0000"/>
      <name val="Arial"/>
      <family val="2"/>
    </font>
    <font>
      <sz val="9"/>
      <color indexed="81"/>
      <name val="Tahoma"/>
      <family val="2"/>
    </font>
    <font>
      <b/>
      <sz val="9"/>
      <color indexed="81"/>
      <name val="Tahoma"/>
      <family val="2"/>
    </font>
    <font>
      <sz val="8"/>
      <name val="Calibri"/>
      <family val="2"/>
      <scheme val="minor"/>
    </font>
    <font>
      <sz val="12"/>
      <color theme="1"/>
      <name val="Calibri"/>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s>
  <borders count="4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medium">
        <color auto="1"/>
      </right>
      <top style="thick">
        <color auto="1"/>
      </top>
      <bottom/>
      <diagonal/>
    </border>
    <border>
      <left style="medium">
        <color auto="1"/>
      </left>
      <right/>
      <top style="thick">
        <color auto="1"/>
      </top>
      <bottom/>
      <diagonal/>
    </border>
    <border>
      <left/>
      <right style="medium">
        <color auto="1"/>
      </right>
      <top/>
      <bottom/>
      <diagonal/>
    </border>
    <border>
      <left style="medium">
        <color auto="1"/>
      </left>
      <right/>
      <top/>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rgb="FFD4D4D4"/>
      </left>
      <right style="thin">
        <color rgb="FFD4D4D4"/>
      </right>
      <top/>
      <bottom style="double">
        <color indexed="64"/>
      </bottom>
      <diagonal/>
    </border>
    <border>
      <left style="thin">
        <color rgb="FFD4D4D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D4D4D4"/>
      </right>
      <top/>
      <bottom style="double">
        <color indexed="64"/>
      </bottom>
      <diagonal/>
    </border>
    <border>
      <left/>
      <right style="medium">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rgb="FFD4D4D4"/>
      </left>
      <right style="medium">
        <color indexed="64"/>
      </right>
      <top/>
      <bottom style="double">
        <color indexed="64"/>
      </bottom>
      <diagonal/>
    </border>
    <border>
      <left style="medium">
        <color indexed="64"/>
      </left>
      <right style="thin">
        <color rgb="FFD4D4D4"/>
      </right>
      <top style="double">
        <color indexed="64"/>
      </top>
      <bottom style="double">
        <color indexed="64"/>
      </bottom>
      <diagonal/>
    </border>
    <border>
      <left style="thin">
        <color rgb="FFD4D4D4"/>
      </left>
      <right style="thin">
        <color rgb="FFD4D4D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D4D4D4"/>
      </left>
      <right/>
      <top style="double">
        <color indexed="64"/>
      </top>
      <bottom style="double">
        <color indexed="64"/>
      </bottom>
      <diagonal/>
    </border>
  </borders>
  <cellStyleXfs count="2">
    <xf numFmtId="0" fontId="0" fillId="0" borderId="0"/>
    <xf numFmtId="0" fontId="9" fillId="0" borderId="0"/>
  </cellStyleXfs>
  <cellXfs count="150">
    <xf numFmtId="0" fontId="0" fillId="0" borderId="0" xfId="0"/>
    <xf numFmtId="0" fontId="0" fillId="2" borderId="0" xfId="0" applyFill="1"/>
    <xf numFmtId="0" fontId="0" fillId="3" borderId="1" xfId="0" applyFill="1" applyBorder="1"/>
    <xf numFmtId="0" fontId="0" fillId="3" borderId="6" xfId="0" applyFill="1" applyBorder="1"/>
    <xf numFmtId="0" fontId="0" fillId="3" borderId="7" xfId="0" applyFill="1" applyBorder="1"/>
    <xf numFmtId="0" fontId="0" fillId="3" borderId="2" xfId="0" applyFill="1" applyBorder="1"/>
    <xf numFmtId="0" fontId="0" fillId="3" borderId="3" xfId="0" applyFill="1" applyBorder="1"/>
    <xf numFmtId="0" fontId="0" fillId="3" borderId="4"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5" xfId="0" applyFill="1" applyBorder="1"/>
    <xf numFmtId="0" fontId="3" fillId="3" borderId="4" xfId="0" applyFont="1" applyFill="1" applyBorder="1" applyAlignment="1">
      <alignment horizontal="right"/>
    </xf>
    <xf numFmtId="0" fontId="3" fillId="3" borderId="8" xfId="0" applyFont="1" applyFill="1" applyBorder="1" applyAlignment="1">
      <alignment horizontal="right"/>
    </xf>
    <xf numFmtId="0" fontId="3" fillId="3" borderId="9" xfId="0" applyFont="1" applyFill="1" applyBorder="1" applyAlignment="1">
      <alignment horizontal="right"/>
    </xf>
    <xf numFmtId="0" fontId="3" fillId="3" borderId="0" xfId="0" applyFont="1" applyFill="1" applyAlignment="1">
      <alignment horizontal="center" vertical="center"/>
    </xf>
    <xf numFmtId="0" fontId="0" fillId="3" borderId="8" xfId="0" applyFill="1" applyBorder="1" applyAlignment="1">
      <alignment horizontal="right" vertical="center"/>
    </xf>
    <xf numFmtId="0" fontId="0" fillId="3" borderId="9" xfId="0" applyFill="1" applyBorder="1" applyAlignment="1">
      <alignment horizontal="right"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4" fillId="6" borderId="0" xfId="0" applyFont="1" applyFill="1" applyAlignment="1">
      <alignment horizontal="center" vertical="center"/>
    </xf>
    <xf numFmtId="0" fontId="0" fillId="3" borderId="4" xfId="0" applyFill="1" applyBorder="1" applyAlignment="1">
      <alignment horizontal="right"/>
    </xf>
    <xf numFmtId="0" fontId="0" fillId="3" borderId="8" xfId="0" applyFill="1" applyBorder="1" applyAlignment="1">
      <alignment horizontal="right"/>
    </xf>
    <xf numFmtId="0" fontId="0" fillId="3" borderId="9" xfId="0" applyFill="1" applyBorder="1" applyAlignment="1">
      <alignment horizontal="right"/>
    </xf>
    <xf numFmtId="0" fontId="8" fillId="3" borderId="0" xfId="0" applyFont="1" applyFill="1" applyAlignment="1">
      <alignment horizontal="center" vertical="center"/>
    </xf>
    <xf numFmtId="0" fontId="0" fillId="3" borderId="8" xfId="0" applyFill="1" applyBorder="1" applyAlignment="1">
      <alignment horizontal="right" vertical="center" wrapText="1"/>
    </xf>
    <xf numFmtId="0" fontId="0" fillId="3" borderId="9" xfId="0" applyFill="1" applyBorder="1" applyAlignment="1">
      <alignment horizontal="right" vertical="center" wrapText="1"/>
    </xf>
    <xf numFmtId="0" fontId="0" fillId="3" borderId="8" xfId="0" applyFill="1" applyBorder="1" applyAlignment="1">
      <alignment horizontal="right" wrapText="1"/>
    </xf>
    <xf numFmtId="0" fontId="0" fillId="3" borderId="9" xfId="0" applyFill="1" applyBorder="1" applyAlignment="1">
      <alignment horizontal="right" wrapText="1"/>
    </xf>
    <xf numFmtId="0" fontId="3" fillId="3" borderId="4" xfId="0" applyFont="1" applyFill="1" applyBorder="1" applyAlignment="1">
      <alignment horizontal="right" wrapText="1"/>
    </xf>
    <xf numFmtId="0" fontId="3" fillId="3" borderId="8" xfId="0" applyFont="1" applyFill="1" applyBorder="1" applyAlignment="1">
      <alignment horizontal="right" wrapText="1"/>
    </xf>
    <xf numFmtId="0" fontId="3" fillId="3" borderId="9" xfId="0" applyFont="1" applyFill="1" applyBorder="1" applyAlignment="1">
      <alignment horizontal="right" wrapText="1"/>
    </xf>
    <xf numFmtId="0" fontId="0" fillId="3" borderId="0" xfId="0" applyFill="1"/>
    <xf numFmtId="0" fontId="0" fillId="3" borderId="10" xfId="0" applyFill="1" applyBorder="1" applyAlignment="1">
      <alignment wrapText="1"/>
    </xf>
    <xf numFmtId="0" fontId="0" fillId="3" borderId="11" xfId="0" applyFill="1" applyBorder="1" applyAlignment="1">
      <alignment horizontal="right" wrapText="1"/>
    </xf>
    <xf numFmtId="0" fontId="0" fillId="3" borderId="12" xfId="0" applyFill="1" applyBorder="1" applyAlignment="1">
      <alignment horizontal="right" wrapText="1"/>
    </xf>
    <xf numFmtId="0" fontId="0" fillId="3" borderId="13" xfId="0" applyFill="1" applyBorder="1"/>
    <xf numFmtId="0" fontId="0" fillId="3" borderId="14" xfId="0" applyFill="1" applyBorder="1"/>
    <xf numFmtId="14" fontId="3" fillId="0" borderId="0" xfId="1" applyNumberFormat="1" applyFont="1"/>
    <xf numFmtId="0" fontId="3" fillId="0" borderId="0" xfId="1" applyFont="1"/>
    <xf numFmtId="14" fontId="9" fillId="0" borderId="0" xfId="1" applyNumberFormat="1"/>
    <xf numFmtId="0" fontId="9" fillId="0" borderId="0" xfId="1"/>
    <xf numFmtId="0" fontId="9" fillId="0" borderId="0" xfId="0" applyFont="1"/>
    <xf numFmtId="0" fontId="1" fillId="7" borderId="15"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0" fillId="3" borderId="17" xfId="0" applyFill="1" applyBorder="1"/>
    <xf numFmtId="0" fontId="11"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4" fontId="2" fillId="3" borderId="25" xfId="0" applyNumberFormat="1" applyFont="1" applyFill="1" applyBorder="1" applyAlignment="1">
      <alignment horizontal="center" vertical="center" wrapText="1"/>
    </xf>
    <xf numFmtId="165" fontId="2" fillId="3" borderId="25" xfId="0" applyNumberFormat="1" applyFont="1" applyFill="1" applyBorder="1" applyAlignment="1">
      <alignment horizontal="center" vertical="center" wrapText="1"/>
    </xf>
    <xf numFmtId="37" fontId="2" fillId="3" borderId="24" xfId="0" applyNumberFormat="1" applyFont="1" applyFill="1" applyBorder="1" applyAlignment="1">
      <alignment horizontal="center" vertical="center" wrapText="1"/>
    </xf>
    <xf numFmtId="37" fontId="2" fillId="3" borderId="25" xfId="0" applyNumberFormat="1" applyFont="1" applyFill="1" applyBorder="1" applyAlignment="1">
      <alignment horizontal="center" vertical="center" wrapText="1"/>
    </xf>
    <xf numFmtId="37" fontId="2" fillId="3" borderId="26" xfId="0" applyNumberFormat="1" applyFont="1" applyFill="1" applyBorder="1" applyAlignment="1">
      <alignment horizontal="center" vertical="center" wrapText="1"/>
    </xf>
    <xf numFmtId="37" fontId="0" fillId="3" borderId="26" xfId="0" applyNumberFormat="1" applyFill="1" applyBorder="1" applyAlignment="1">
      <alignment horizontal="center" vertical="center"/>
    </xf>
    <xf numFmtId="0" fontId="11" fillId="3" borderId="19"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 fillId="3" borderId="18" xfId="0" applyNumberFormat="1" applyFont="1" applyFill="1" applyBorder="1" applyAlignment="1">
      <alignment horizontal="center" vertical="center" wrapText="1"/>
    </xf>
    <xf numFmtId="165" fontId="2" fillId="3" borderId="18" xfId="0" applyNumberFormat="1" applyFont="1" applyFill="1" applyBorder="1" applyAlignment="1">
      <alignment horizontal="center" vertical="center" wrapText="1"/>
    </xf>
    <xf numFmtId="37" fontId="2" fillId="3" borderId="19" xfId="0" applyNumberFormat="1" applyFont="1" applyFill="1" applyBorder="1" applyAlignment="1">
      <alignment horizontal="center" vertical="center" wrapText="1"/>
    </xf>
    <xf numFmtId="37" fontId="2" fillId="3" borderId="18" xfId="0" applyNumberFormat="1" applyFont="1" applyFill="1" applyBorder="1" applyAlignment="1">
      <alignment horizontal="center" vertical="center" wrapText="1"/>
    </xf>
    <xf numFmtId="37" fontId="2" fillId="3" borderId="20" xfId="0" applyNumberFormat="1" applyFont="1" applyFill="1" applyBorder="1" applyAlignment="1">
      <alignment horizontal="center" vertical="center" wrapText="1"/>
    </xf>
    <xf numFmtId="37" fontId="0" fillId="3" borderId="20" xfId="0" applyNumberFormat="1" applyFill="1" applyBorder="1" applyAlignment="1">
      <alignment horizontal="center" vertical="center"/>
    </xf>
    <xf numFmtId="0" fontId="11"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164" fontId="2" fillId="3" borderId="22" xfId="0" applyNumberFormat="1" applyFont="1" applyFill="1" applyBorder="1" applyAlignment="1">
      <alignment horizontal="center" vertical="center" wrapText="1"/>
    </xf>
    <xf numFmtId="37" fontId="2" fillId="3" borderId="21" xfId="0" applyNumberFormat="1" applyFont="1" applyFill="1" applyBorder="1" applyAlignment="1">
      <alignment horizontal="center" vertical="center" wrapText="1"/>
    </xf>
    <xf numFmtId="37" fontId="2" fillId="3" borderId="22" xfId="0" applyNumberFormat="1" applyFont="1" applyFill="1" applyBorder="1" applyAlignment="1">
      <alignment horizontal="center" vertical="center" wrapText="1"/>
    </xf>
    <xf numFmtId="37" fontId="2" fillId="3" borderId="23" xfId="0" applyNumberFormat="1" applyFont="1" applyFill="1" applyBorder="1" applyAlignment="1">
      <alignment horizontal="center" vertical="center" wrapText="1"/>
    </xf>
    <xf numFmtId="37" fontId="0" fillId="3" borderId="23" xfId="0" applyNumberFormat="1" applyFill="1" applyBorder="1" applyAlignment="1">
      <alignment horizontal="center" vertical="center"/>
    </xf>
    <xf numFmtId="165" fontId="2" fillId="3" borderId="20" xfId="0" applyNumberFormat="1" applyFont="1" applyFill="1" applyBorder="1" applyAlignment="1">
      <alignment horizontal="center" vertical="center" wrapText="1"/>
    </xf>
    <xf numFmtId="165" fontId="2" fillId="3" borderId="23" xfId="0" applyNumberFormat="1" applyFont="1" applyFill="1" applyBorder="1" applyAlignment="1">
      <alignment horizontal="center" vertical="center" wrapText="1"/>
    </xf>
    <xf numFmtId="165" fontId="2" fillId="3" borderId="26" xfId="0" applyNumberFormat="1" applyFont="1" applyFill="1" applyBorder="1" applyAlignment="1">
      <alignment horizontal="center" vertical="center" wrapText="1"/>
    </xf>
    <xf numFmtId="0" fontId="12" fillId="3" borderId="0" xfId="0" applyFont="1" applyFill="1" applyAlignment="1">
      <alignment vertical="center"/>
    </xf>
    <xf numFmtId="0" fontId="1" fillId="7" borderId="1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164" fontId="2" fillId="3" borderId="19"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164" fontId="2" fillId="3" borderId="21" xfId="0" applyNumberFormat="1" applyFont="1" applyFill="1" applyBorder="1" applyAlignment="1">
      <alignment horizontal="center" vertical="center" wrapText="1"/>
    </xf>
    <xf numFmtId="164" fontId="2" fillId="3" borderId="24" xfId="0" applyNumberFormat="1" applyFont="1" applyFill="1" applyBorder="1" applyAlignment="1">
      <alignment horizontal="center" vertical="center" wrapText="1"/>
    </xf>
    <xf numFmtId="166" fontId="13" fillId="3" borderId="0" xfId="0" applyNumberFormat="1" applyFont="1" applyFill="1"/>
    <xf numFmtId="0" fontId="14" fillId="3" borderId="0" xfId="0" applyFont="1" applyFill="1"/>
    <xf numFmtId="0" fontId="16" fillId="3" borderId="29" xfId="0" applyFont="1" applyFill="1" applyBorder="1"/>
    <xf numFmtId="0" fontId="16" fillId="3" borderId="29" xfId="0" applyFont="1" applyFill="1" applyBorder="1" applyAlignment="1">
      <alignment vertical="center"/>
    </xf>
    <xf numFmtId="0" fontId="0" fillId="0" borderId="28" xfId="0" applyBorder="1"/>
    <xf numFmtId="0" fontId="15" fillId="3" borderId="29" xfId="0" applyFont="1" applyFill="1" applyBorder="1"/>
    <xf numFmtId="0" fontId="10" fillId="7" borderId="15" xfId="0" applyFont="1" applyFill="1" applyBorder="1" applyAlignment="1">
      <alignment horizontal="left" vertical="center" wrapText="1"/>
    </xf>
    <xf numFmtId="0" fontId="10" fillId="7" borderId="15" xfId="0" applyFont="1" applyFill="1" applyBorder="1" applyAlignment="1">
      <alignment horizontal="right" vertical="center" wrapText="1"/>
    </xf>
    <xf numFmtId="0" fontId="1" fillId="7" borderId="34" xfId="0" applyFont="1" applyFill="1" applyBorder="1" applyAlignment="1">
      <alignment horizontal="left" vertical="center" wrapText="1"/>
    </xf>
    <xf numFmtId="0" fontId="1" fillId="7" borderId="35" xfId="0" applyFont="1" applyFill="1" applyBorder="1" applyAlignment="1">
      <alignment horizontal="left" vertical="center" wrapText="1"/>
    </xf>
    <xf numFmtId="0" fontId="1" fillId="7" borderId="35" xfId="0" applyFont="1" applyFill="1" applyBorder="1" applyAlignment="1">
      <alignment horizontal="right" vertical="center" wrapText="1"/>
    </xf>
    <xf numFmtId="0" fontId="16" fillId="3" borderId="0" xfId="0" applyFont="1" applyFill="1"/>
    <xf numFmtId="0" fontId="16" fillId="3" borderId="0" xfId="0" applyFont="1" applyFill="1" applyAlignment="1">
      <alignment vertical="center"/>
    </xf>
    <xf numFmtId="0" fontId="2" fillId="3" borderId="18"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2" fillId="3" borderId="18" xfId="0" applyFont="1" applyFill="1" applyBorder="1" applyAlignment="1">
      <alignment horizontal="left" vertical="top" wrapText="1"/>
    </xf>
    <xf numFmtId="164" fontId="2" fillId="3" borderId="20" xfId="0" applyNumberFormat="1"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9"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2" fillId="3" borderId="22" xfId="0" applyFont="1" applyFill="1" applyBorder="1" applyAlignment="1">
      <alignment horizontal="left" vertical="top"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2" fillId="3" borderId="25" xfId="0" applyFont="1" applyFill="1" applyBorder="1" applyAlignment="1">
      <alignment horizontal="left" vertical="top" wrapText="1"/>
    </xf>
    <xf numFmtId="164" fontId="2" fillId="3" borderId="26" xfId="0" applyNumberFormat="1"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18"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4" fillId="3" borderId="0" xfId="0" applyFont="1" applyFill="1"/>
    <xf numFmtId="0" fontId="10" fillId="7" borderId="16" xfId="0" applyFont="1" applyFill="1" applyBorder="1" applyAlignment="1">
      <alignment horizontal="right" vertical="center" wrapText="1"/>
    </xf>
    <xf numFmtId="0" fontId="1" fillId="7" borderId="39" xfId="0" applyFont="1" applyFill="1" applyBorder="1" applyAlignment="1">
      <alignment horizontal="right" vertical="center" wrapText="1"/>
    </xf>
    <xf numFmtId="164" fontId="2" fillId="3" borderId="31" xfId="0" applyNumberFormat="1" applyFont="1" applyFill="1" applyBorder="1" applyAlignment="1">
      <alignment horizontal="center" vertical="center" wrapText="1"/>
    </xf>
    <xf numFmtId="0" fontId="1" fillId="7" borderId="33" xfId="0" applyFont="1" applyFill="1" applyBorder="1" applyAlignment="1">
      <alignment horizontal="right" vertical="center" wrapText="1"/>
    </xf>
    <xf numFmtId="0" fontId="10" fillId="7" borderId="28" xfId="0" applyFont="1" applyFill="1" applyBorder="1" applyAlignment="1">
      <alignment horizontal="right" vertical="center" wrapText="1"/>
    </xf>
    <xf numFmtId="164" fontId="2" fillId="3" borderId="30" xfId="0" applyNumberFormat="1" applyFont="1" applyFill="1" applyBorder="1" applyAlignment="1">
      <alignment horizontal="center" vertical="center" wrapText="1"/>
    </xf>
    <xf numFmtId="167" fontId="2" fillId="3" borderId="38" xfId="0" applyNumberFormat="1" applyFont="1" applyFill="1" applyBorder="1" applyAlignment="1">
      <alignment horizontal="center" vertical="center" wrapText="1"/>
    </xf>
    <xf numFmtId="167" fontId="2" fillId="3" borderId="24" xfId="0" applyNumberFormat="1" applyFont="1" applyFill="1" applyBorder="1" applyAlignment="1">
      <alignment horizontal="center" vertical="center" wrapText="1"/>
    </xf>
    <xf numFmtId="165" fontId="2" fillId="3" borderId="24" xfId="0" applyNumberFormat="1" applyFont="1" applyFill="1" applyBorder="1" applyAlignment="1">
      <alignment horizontal="center" vertical="center" wrapText="1"/>
    </xf>
    <xf numFmtId="0" fontId="0" fillId="3" borderId="30" xfId="0" applyFill="1" applyBorder="1" applyAlignment="1">
      <alignment wrapText="1"/>
    </xf>
    <xf numFmtId="0" fontId="10" fillId="7" borderId="16" xfId="0" applyFont="1" applyFill="1" applyBorder="1" applyAlignment="1">
      <alignment horizontal="center" vertical="center" wrapText="1"/>
    </xf>
    <xf numFmtId="0" fontId="0" fillId="0" borderId="28" xfId="0" applyBorder="1"/>
    <xf numFmtId="0" fontId="15" fillId="3" borderId="29" xfId="0" applyFont="1" applyFill="1" applyBorder="1"/>
    <xf numFmtId="0" fontId="15" fillId="0" borderId="29" xfId="0" applyFont="1" applyBorder="1"/>
    <xf numFmtId="166" fontId="13" fillId="3" borderId="0" xfId="0" applyNumberFormat="1" applyFont="1" applyFill="1" applyAlignment="1">
      <alignment horizontal="center"/>
    </xf>
    <xf numFmtId="0" fontId="0" fillId="0" borderId="0" xfId="0" applyAlignment="1">
      <alignment horizont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0" xfId="0" applyFill="1" applyAlignment="1">
      <alignment horizontal="center" vertical="center" wrapText="1"/>
    </xf>
    <xf numFmtId="0" fontId="0" fillId="3" borderId="5" xfId="0" applyFill="1" applyBorder="1" applyAlignment="1">
      <alignment horizontal="center" vertical="center" wrapText="1"/>
    </xf>
    <xf numFmtId="0" fontId="7" fillId="3" borderId="0" xfId="0" applyFont="1" applyFill="1" applyAlignment="1">
      <alignment horizontal="center" vertical="center"/>
    </xf>
    <xf numFmtId="0" fontId="3" fillId="3" borderId="0" xfId="0" applyFont="1" applyFill="1" applyAlignment="1">
      <alignment horizontal="center" vertical="center"/>
    </xf>
    <xf numFmtId="0" fontId="0" fillId="3" borderId="4" xfId="0" applyFill="1" applyBorder="1" applyAlignment="1">
      <alignment horizontal="right" vertical="center"/>
    </xf>
    <xf numFmtId="0" fontId="0" fillId="3" borderId="0" xfId="0" applyFill="1" applyAlignment="1">
      <alignment horizontal="center" vertical="center"/>
    </xf>
    <xf numFmtId="0" fontId="3" fillId="3" borderId="4" xfId="0" applyFont="1" applyFill="1" applyBorder="1" applyAlignment="1">
      <alignment horizontal="right"/>
    </xf>
    <xf numFmtId="0" fontId="0" fillId="3" borderId="4" xfId="0" applyFill="1" applyBorder="1" applyAlignment="1">
      <alignment horizontal="right" vertical="center" wrapText="1"/>
    </xf>
    <xf numFmtId="0" fontId="0" fillId="3" borderId="4" xfId="0" applyFill="1" applyBorder="1" applyAlignment="1">
      <alignment horizontal="right" wrapText="1"/>
    </xf>
    <xf numFmtId="0" fontId="0" fillId="3" borderId="0" xfId="0" applyFill="1" applyAlignment="1">
      <alignment horizontal="center"/>
    </xf>
    <xf numFmtId="165" fontId="2" fillId="3" borderId="22" xfId="0" applyNumberFormat="1" applyFont="1" applyFill="1" applyBorder="1" applyAlignment="1">
      <alignment horizontal="center" vertical="center" wrapText="1"/>
    </xf>
    <xf numFmtId="164" fontId="2" fillId="3" borderId="23" xfId="0" applyNumberFormat="1" applyFont="1" applyFill="1" applyBorder="1" applyAlignment="1">
      <alignment horizontal="center" vertical="center" wrapText="1"/>
    </xf>
    <xf numFmtId="164" fontId="2" fillId="3" borderId="32" xfId="0" applyNumberFormat="1" applyFont="1" applyFill="1" applyBorder="1" applyAlignment="1">
      <alignment horizontal="center" vertical="center" wrapText="1"/>
    </xf>
  </cellXfs>
  <cellStyles count="2">
    <cellStyle name="Normal" xfId="0" builtinId="0"/>
    <cellStyle name="Normal 3" xfId="1" xr:uid="{627032C5-C5F4-46AF-9CB8-1759E1E1882C}"/>
  </cellStyles>
  <dxfs count="0"/>
  <tableStyles count="0" defaultTableStyle="TableStyleMedium2" defaultPivotStyle="PivotStyleLight16"/>
  <colors>
    <mruColors>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RDMS</a:t>
            </a:r>
            <a:r>
              <a:rPr lang="en-GB" baseline="0"/>
              <a:t> Closure Method</a:t>
            </a:r>
            <a:endParaRPr lang="en-GB"/>
          </a:p>
        </c:rich>
      </c:tx>
      <c:layout>
        <c:manualLayout>
          <c:xMode val="edge"/>
          <c:yMode val="edge"/>
          <c:x val="0.32244309123492443"/>
          <c:y val="2.429965856202462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DE"/>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149422046800112E-2"/>
          <c:y val="9.614104460903744E-2"/>
          <c:w val="0.83643429403577163"/>
          <c:h val="0.88148758679694672"/>
        </c:manualLayout>
      </c:layout>
      <c:pie3DChart>
        <c:varyColors val="1"/>
        <c:ser>
          <c:idx val="0"/>
          <c:order val="0"/>
          <c:tx>
            <c:v>Closure Method</c:v>
          </c:tx>
          <c:spPr>
            <a:scene3d>
              <a:camera prst="orthographicFront"/>
              <a:lightRig rig="threePt" dir="t"/>
            </a:scene3d>
            <a:sp3d prstMaterial="plastic">
              <a:bevelT w="127000" h="127000" prst="coolSlant"/>
              <a:bevelB w="127000" h="127000"/>
            </a:sp3d>
          </c:spPr>
          <c:dPt>
            <c:idx val="0"/>
            <c:bubble3D val="0"/>
            <c:spPr>
              <a:solidFill>
                <a:schemeClr val="accent2">
                  <a:lumMod val="60000"/>
                  <a:lumOff val="4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1-A477-4841-A107-C1DD977AED7B}"/>
              </c:ext>
            </c:extLst>
          </c:dPt>
          <c:dPt>
            <c:idx val="1"/>
            <c:bubble3D val="0"/>
            <c:spPr>
              <a:solidFill>
                <a:schemeClr val="accent4"/>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3-A477-4841-A107-C1DD977AED7B}"/>
              </c:ext>
            </c:extLst>
          </c:dPt>
          <c:dPt>
            <c:idx val="2"/>
            <c:bubble3D val="0"/>
            <c:spPr>
              <a:solidFill>
                <a:srgbClr val="92D050"/>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5-A477-4841-A107-C1DD977AED7B}"/>
              </c:ext>
            </c:extLst>
          </c:dPt>
          <c:dPt>
            <c:idx val="3"/>
            <c:bubble3D val="0"/>
            <c:spPr>
              <a:solidFill>
                <a:schemeClr val="accent2">
                  <a:lumMod val="6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7-A477-4841-A107-C1DD977AED7B}"/>
              </c:ext>
            </c:extLst>
          </c:dPt>
          <c:dPt>
            <c:idx val="4"/>
            <c:bubble3D val="0"/>
            <c:spPr>
              <a:solidFill>
                <a:schemeClr val="accent5">
                  <a:lumMod val="60000"/>
                  <a:lumOff val="4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9-A477-4841-A107-C1DD977AED7B}"/>
              </c:ext>
            </c:extLst>
          </c:dPt>
          <c:dPt>
            <c:idx val="5"/>
            <c:bubble3D val="0"/>
            <c:spPr>
              <a:solidFill>
                <a:schemeClr val="accent6">
                  <a:lumMod val="6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B-A477-4841-A107-C1DD977AED7B}"/>
              </c:ext>
            </c:extLst>
          </c:dPt>
          <c:dPt>
            <c:idx val="6"/>
            <c:bubble3D val="0"/>
            <c:spPr>
              <a:solidFill>
                <a:schemeClr val="accent2">
                  <a:lumMod val="80000"/>
                  <a:lumOff val="2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D-A477-4841-A107-C1DD977AED7B}"/>
              </c:ext>
            </c:extLst>
          </c:dPt>
          <c:dPt>
            <c:idx val="7"/>
            <c:bubble3D val="0"/>
            <c:spPr>
              <a:solidFill>
                <a:schemeClr val="accent6">
                  <a:lumMod val="75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0F-A477-4841-A107-C1DD977AED7B}"/>
              </c:ext>
            </c:extLst>
          </c:dPt>
          <c:dPt>
            <c:idx val="8"/>
            <c:bubble3D val="0"/>
            <c:spPr>
              <a:solidFill>
                <a:schemeClr val="accent6">
                  <a:lumMod val="80000"/>
                  <a:lumOff val="2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11-A477-4841-A107-C1DD977AED7B}"/>
              </c:ext>
            </c:extLst>
          </c:dPt>
          <c:dPt>
            <c:idx val="9"/>
            <c:bubble3D val="0"/>
            <c:spPr>
              <a:solidFill>
                <a:schemeClr val="accent2">
                  <a:lumMod val="80000"/>
                </a:schemeClr>
              </a:solidFill>
              <a:ln>
                <a:noFill/>
              </a:ln>
              <a:effectLst>
                <a:outerShdw blurRad="254000" sx="102000" sy="102000" algn="ctr" rotWithShape="0">
                  <a:prstClr val="black">
                    <a:alpha val="20000"/>
                  </a:prstClr>
                </a:outerShdw>
              </a:effectLst>
              <a:scene3d>
                <a:camera prst="orthographicFront"/>
                <a:lightRig rig="threePt" dir="t"/>
              </a:scene3d>
              <a:sp3d prstMaterial="plastic">
                <a:bevelT w="127000" h="127000" prst="coolSlant"/>
                <a:bevelB w="127000" h="127000"/>
              </a:sp3d>
            </c:spPr>
            <c:extLst>
              <c:ext xmlns:c16="http://schemas.microsoft.com/office/drawing/2014/chart" uri="{C3380CC4-5D6E-409C-BE32-E72D297353CC}">
                <c16:uniqueId val="{00000013-A477-4841-A107-C1DD977AED7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DE"/>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'RDMS Closure'!$A$1:$A$5</c:f>
              <c:strCache>
                <c:ptCount val="5"/>
                <c:pt idx="0">
                  <c:v>Arc Weld</c:v>
                </c:pt>
                <c:pt idx="1">
                  <c:v>Aluminothermic Weld</c:v>
                </c:pt>
                <c:pt idx="2">
                  <c:v>Grind</c:v>
                </c:pt>
                <c:pt idx="3">
                  <c:v>ReRail</c:v>
                </c:pt>
                <c:pt idx="4">
                  <c:v>Track Renewal</c:v>
                </c:pt>
              </c:strCache>
            </c:strRef>
          </c:cat>
          <c:val>
            <c:numRef>
              <c:f>'RDMS Closure'!$B$1:$B$5</c:f>
              <c:numCache>
                <c:formatCode>General</c:formatCode>
                <c:ptCount val="5"/>
                <c:pt idx="0">
                  <c:v>3</c:v>
                </c:pt>
                <c:pt idx="1">
                  <c:v>0</c:v>
                </c:pt>
                <c:pt idx="2">
                  <c:v>3</c:v>
                </c:pt>
                <c:pt idx="3">
                  <c:v>1</c:v>
                </c:pt>
                <c:pt idx="4">
                  <c:v>0</c:v>
                </c:pt>
              </c:numCache>
            </c:numRef>
          </c:val>
          <c:extLst>
            <c:ext xmlns:c16="http://schemas.microsoft.com/office/drawing/2014/chart" uri="{C3380CC4-5D6E-409C-BE32-E72D297353CC}">
              <c16:uniqueId val="{00000014-A477-4841-A107-C1DD977AED7B}"/>
            </c:ext>
          </c:extLst>
        </c:ser>
        <c:dLbls>
          <c:dLblPos val="ctr"/>
          <c:showLegendKey val="0"/>
          <c:showVal val="0"/>
          <c:showCatName val="0"/>
          <c:showSerName val="0"/>
          <c:showPercent val="1"/>
          <c:showBubbleSize val="0"/>
          <c:showLeaderLines val="1"/>
        </c:dLbls>
      </c:pie3DChart>
      <c:spPr>
        <a:solidFill>
          <a:schemeClr val="bg1"/>
        </a:solidFill>
        <a:ln>
          <a:noFill/>
        </a:ln>
        <a:effectLst/>
      </c:spPr>
    </c:plotArea>
    <c:legend>
      <c:legendPos val="r"/>
      <c:layout>
        <c:manualLayout>
          <c:xMode val="edge"/>
          <c:yMode val="edge"/>
          <c:x val="0.78257797284284825"/>
          <c:y val="0.36350567448883625"/>
          <c:w val="0.19499201461919477"/>
          <c:h val="0.3020155898493173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93597</xdr:colOff>
      <xdr:row>1</xdr:row>
      <xdr:rowOff>59265</xdr:rowOff>
    </xdr:from>
    <xdr:to>
      <xdr:col>2</xdr:col>
      <xdr:colOff>283227</xdr:colOff>
      <xdr:row>3</xdr:row>
      <xdr:rowOff>169536</xdr:rowOff>
    </xdr:to>
    <xdr:pic>
      <xdr:nvPicPr>
        <xdr:cNvPr id="2" name="Picture 1">
          <a:extLst>
            <a:ext uri="{FF2B5EF4-FFF2-40B4-BE49-F238E27FC236}">
              <a16:creationId xmlns:a16="http://schemas.microsoft.com/office/drawing/2014/main" id="{3FA04121-F1DB-4625-A5B9-811AC89A17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59" y="241936"/>
          <a:ext cx="1424835" cy="545203"/>
        </a:xfrm>
        <a:prstGeom prst="rect">
          <a:avLst/>
        </a:prstGeom>
        <a:noFill/>
      </xdr:spPr>
    </xdr:pic>
    <xdr:clientData/>
  </xdr:twoCellAnchor>
  <xdr:twoCellAnchor editAs="oneCell">
    <xdr:from>
      <xdr:col>16</xdr:col>
      <xdr:colOff>422725</xdr:colOff>
      <xdr:row>0</xdr:row>
      <xdr:rowOff>174135</xdr:rowOff>
    </xdr:from>
    <xdr:to>
      <xdr:col>18</xdr:col>
      <xdr:colOff>588988</xdr:colOff>
      <xdr:row>4</xdr:row>
      <xdr:rowOff>34794</xdr:rowOff>
    </xdr:to>
    <xdr:pic>
      <xdr:nvPicPr>
        <xdr:cNvPr id="3" name="Picture 2">
          <a:extLst>
            <a:ext uri="{FF2B5EF4-FFF2-40B4-BE49-F238E27FC236}">
              <a16:creationId xmlns:a16="http://schemas.microsoft.com/office/drawing/2014/main" id="{7B65F08D-BA50-4F6D-8F4F-AE4CBA2A82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31835" y="174135"/>
          <a:ext cx="1566742" cy="6609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95684</xdr:colOff>
      <xdr:row>1</xdr:row>
      <xdr:rowOff>52191</xdr:rowOff>
    </xdr:from>
    <xdr:to>
      <xdr:col>3</xdr:col>
      <xdr:colOff>267917</xdr:colOff>
      <xdr:row>3</xdr:row>
      <xdr:rowOff>162462</xdr:rowOff>
    </xdr:to>
    <xdr:pic>
      <xdr:nvPicPr>
        <xdr:cNvPr id="4" name="Picture 3">
          <a:extLst>
            <a:ext uri="{FF2B5EF4-FFF2-40B4-BE49-F238E27FC236}">
              <a16:creationId xmlns:a16="http://schemas.microsoft.com/office/drawing/2014/main" id="{0E44F135-FADB-4F42-B31C-EAA4B1B46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246" y="234862"/>
          <a:ext cx="1424835" cy="545203"/>
        </a:xfrm>
        <a:prstGeom prst="rect">
          <a:avLst/>
        </a:prstGeom>
        <a:noFill/>
      </xdr:spPr>
    </xdr:pic>
    <xdr:clientData/>
  </xdr:twoCellAnchor>
  <xdr:twoCellAnchor editAs="oneCell">
    <xdr:from>
      <xdr:col>20</xdr:col>
      <xdr:colOff>791575</xdr:colOff>
      <xdr:row>0</xdr:row>
      <xdr:rowOff>147876</xdr:rowOff>
    </xdr:from>
    <xdr:to>
      <xdr:col>22</xdr:col>
      <xdr:colOff>740372</xdr:colOff>
      <xdr:row>4</xdr:row>
      <xdr:rowOff>8535</xdr:rowOff>
    </xdr:to>
    <xdr:pic>
      <xdr:nvPicPr>
        <xdr:cNvPr id="5" name="Picture 4">
          <a:extLst>
            <a:ext uri="{FF2B5EF4-FFF2-40B4-BE49-F238E27FC236}">
              <a16:creationId xmlns:a16="http://schemas.microsoft.com/office/drawing/2014/main" id="{E4C605C1-5E4F-400E-8C4C-EF931B9272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14383" y="147876"/>
          <a:ext cx="1566742" cy="6609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86986</xdr:colOff>
      <xdr:row>33</xdr:row>
      <xdr:rowOff>69590</xdr:rowOff>
    </xdr:to>
    <xdr:graphicFrame macro="">
      <xdr:nvGraphicFramePr>
        <xdr:cNvPr id="3" name="Chart 2">
          <a:extLst>
            <a:ext uri="{FF2B5EF4-FFF2-40B4-BE49-F238E27FC236}">
              <a16:creationId xmlns:a16="http://schemas.microsoft.com/office/drawing/2014/main" id="{CE060D45-D82C-40E2-8A60-1C5B924E9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173972</xdr:colOff>
      <xdr:row>0</xdr:row>
      <xdr:rowOff>139180</xdr:rowOff>
    </xdr:from>
    <xdr:to>
      <xdr:col>2</xdr:col>
      <xdr:colOff>183747</xdr:colOff>
      <xdr:row>3</xdr:row>
      <xdr:rowOff>60892</xdr:rowOff>
    </xdr:to>
    <xdr:pic>
      <xdr:nvPicPr>
        <xdr:cNvPr id="5" name="Picture 4">
          <a:extLst>
            <a:ext uri="{FF2B5EF4-FFF2-40B4-BE49-F238E27FC236}">
              <a16:creationId xmlns:a16="http://schemas.microsoft.com/office/drawing/2014/main" id="{44227CA7-D78C-42E8-B0C7-9E6E1910CB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972" y="139180"/>
          <a:ext cx="1227583" cy="469726"/>
        </a:xfrm>
        <a:prstGeom prst="rect">
          <a:avLst/>
        </a:prstGeom>
        <a:noFill/>
      </xdr:spPr>
    </xdr:pic>
    <xdr:clientData/>
  </xdr:twoCellAnchor>
  <xdr:twoCellAnchor editAs="oneCell">
    <xdr:from>
      <xdr:col>12</xdr:col>
      <xdr:colOff>173973</xdr:colOff>
      <xdr:row>0</xdr:row>
      <xdr:rowOff>104385</xdr:rowOff>
    </xdr:from>
    <xdr:to>
      <xdr:col>14</xdr:col>
      <xdr:colOff>399571</xdr:colOff>
      <xdr:row>3</xdr:row>
      <xdr:rowOff>165275</xdr:rowOff>
    </xdr:to>
    <xdr:pic>
      <xdr:nvPicPr>
        <xdr:cNvPr id="6" name="Picture 5">
          <a:extLst>
            <a:ext uri="{FF2B5EF4-FFF2-40B4-BE49-F238E27FC236}">
              <a16:creationId xmlns:a16="http://schemas.microsoft.com/office/drawing/2014/main" id="{4AC80163-ECBC-4FE1-9E2F-DFBE61608B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80822" y="104385"/>
          <a:ext cx="1443407" cy="60890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T21"/>
  <sheetViews>
    <sheetView tabSelected="1" zoomScale="73" zoomScaleNormal="73" workbookViewId="0">
      <selection activeCell="B5" sqref="B5:S5"/>
    </sheetView>
  </sheetViews>
  <sheetFormatPr defaultRowHeight="14.5" x14ac:dyDescent="0.35"/>
  <cols>
    <col min="1" max="1" width="3.453125" customWidth="1"/>
    <col min="2" max="2" width="17.6328125" customWidth="1"/>
    <col min="3" max="3" width="22.81640625" customWidth="1"/>
    <col min="4" max="4" width="8.81640625" customWidth="1"/>
    <col min="5" max="5" width="17.08984375" customWidth="1"/>
    <col min="6" max="6" width="16.54296875" customWidth="1"/>
    <col min="7" max="7" width="17.08984375" customWidth="1"/>
    <col min="8" max="10" width="9.26953125" customWidth="1"/>
    <col min="11" max="11" width="12.54296875" customWidth="1"/>
    <col min="12" max="12" width="12.08984375" customWidth="1"/>
    <col min="13" max="17" width="10.81640625" customWidth="1"/>
    <col min="18" max="18" width="9.1796875" customWidth="1"/>
    <col min="19" max="19" width="9.26953125" customWidth="1"/>
    <col min="20" max="20" width="3.453125" customWidth="1"/>
  </cols>
  <sheetData>
    <row r="1" spans="1:20" x14ac:dyDescent="0.35">
      <c r="A1" s="32"/>
      <c r="B1" s="32"/>
      <c r="C1" s="32"/>
      <c r="D1" s="32"/>
      <c r="E1" s="32"/>
      <c r="F1" s="32"/>
      <c r="G1" s="32"/>
      <c r="H1" s="32"/>
      <c r="I1" s="32"/>
      <c r="J1" s="32"/>
      <c r="K1" s="32"/>
      <c r="L1" s="32"/>
      <c r="M1" s="32"/>
      <c r="N1" s="32"/>
      <c r="O1" s="32"/>
      <c r="P1" s="32"/>
      <c r="Q1" s="32"/>
      <c r="R1" s="32"/>
      <c r="S1" s="32"/>
      <c r="T1" s="32"/>
    </row>
    <row r="2" spans="1:20" x14ac:dyDescent="0.35">
      <c r="A2" s="32"/>
      <c r="B2" s="32"/>
      <c r="C2" s="32"/>
      <c r="D2" s="32"/>
      <c r="E2" s="32"/>
      <c r="F2" s="32"/>
      <c r="G2" s="32"/>
      <c r="H2" s="32"/>
      <c r="I2" s="32"/>
      <c r="J2" s="32"/>
      <c r="K2" s="32"/>
      <c r="L2" s="32"/>
      <c r="M2" s="32"/>
      <c r="N2" s="32"/>
      <c r="O2" s="32"/>
      <c r="P2" s="32"/>
      <c r="Q2" s="32"/>
      <c r="R2" s="32"/>
      <c r="S2" s="32"/>
      <c r="T2" s="32"/>
    </row>
    <row r="3" spans="1:20" ht="20" customHeight="1" x14ac:dyDescent="0.45">
      <c r="A3" s="32"/>
      <c r="B3" s="32"/>
      <c r="C3" s="74" t="s">
        <v>120</v>
      </c>
      <c r="D3" s="32"/>
      <c r="E3" s="32"/>
      <c r="F3" s="32"/>
      <c r="G3" s="83">
        <f ca="1">NOW()</f>
        <v>45705.408476504628</v>
      </c>
      <c r="H3" s="84"/>
      <c r="I3" s="129" t="s">
        <v>92</v>
      </c>
      <c r="J3" s="130"/>
      <c r="K3" s="85">
        <f ca="1">IF($G$3="","-",IFERROR(VLOOKUP($G$3,Dates!$A$1:$E$522,4,TRUE),"check"))</f>
        <v>12</v>
      </c>
      <c r="L3" s="84"/>
      <c r="M3" s="129" t="s">
        <v>93</v>
      </c>
      <c r="N3" s="129"/>
      <c r="O3" s="86">
        <f ca="1">IF($G$3="","-",IFERROR(VLOOKUP($G$3,Dates!$A$1:$E$522,5,TRUE),"check"))</f>
        <v>47</v>
      </c>
      <c r="P3" s="84"/>
      <c r="Q3" s="32"/>
      <c r="R3" s="32"/>
      <c r="S3" s="32"/>
      <c r="T3" s="32"/>
    </row>
    <row r="4" spans="1:20" x14ac:dyDescent="0.35">
      <c r="A4" s="32"/>
      <c r="B4" s="32"/>
      <c r="C4" s="32"/>
      <c r="D4" s="32"/>
      <c r="E4" s="32"/>
      <c r="F4" s="32"/>
      <c r="G4" s="32"/>
      <c r="H4" s="32"/>
      <c r="I4" s="32"/>
      <c r="J4" s="32"/>
      <c r="K4" s="32"/>
      <c r="L4" s="32"/>
      <c r="M4" s="32"/>
      <c r="N4" s="32"/>
      <c r="O4" s="32"/>
      <c r="P4" s="32"/>
      <c r="Q4" s="32"/>
      <c r="R4" s="32"/>
      <c r="S4" s="32"/>
      <c r="T4" s="32"/>
    </row>
    <row r="5" spans="1:20" ht="15" thickBot="1" x14ac:dyDescent="0.4">
      <c r="A5" s="32"/>
      <c r="B5" s="47"/>
      <c r="C5" s="47"/>
      <c r="D5" s="47"/>
      <c r="E5" s="47"/>
      <c r="F5" s="47"/>
      <c r="G5" s="47"/>
      <c r="H5" s="47"/>
      <c r="I5" s="47"/>
      <c r="J5" s="47"/>
      <c r="K5" s="47"/>
      <c r="L5" s="47"/>
      <c r="M5" s="47"/>
      <c r="N5" s="47"/>
      <c r="O5" s="47"/>
      <c r="P5" s="47"/>
      <c r="Q5" s="47"/>
      <c r="R5" s="47"/>
      <c r="S5" s="47"/>
      <c r="T5" s="32"/>
    </row>
    <row r="6" spans="1:20" ht="70" customHeight="1" thickTop="1" thickBot="1" x14ac:dyDescent="0.4">
      <c r="A6" s="32"/>
      <c r="B6" s="45" t="s">
        <v>0</v>
      </c>
      <c r="C6" s="46" t="s">
        <v>1</v>
      </c>
      <c r="D6" s="46" t="s">
        <v>2</v>
      </c>
      <c r="E6" s="46" t="s">
        <v>3</v>
      </c>
      <c r="F6" s="46" t="s">
        <v>4</v>
      </c>
      <c r="G6" s="46" t="s">
        <v>5</v>
      </c>
      <c r="H6" s="46" t="s">
        <v>6</v>
      </c>
      <c r="I6" s="46" t="s">
        <v>7</v>
      </c>
      <c r="J6" s="46" t="s">
        <v>8</v>
      </c>
      <c r="K6" s="46" t="s">
        <v>9</v>
      </c>
      <c r="L6" s="46" t="s">
        <v>10</v>
      </c>
      <c r="M6" s="46" t="s">
        <v>91</v>
      </c>
      <c r="N6" s="46" t="s">
        <v>11</v>
      </c>
      <c r="O6" s="46" t="s">
        <v>12</v>
      </c>
      <c r="P6" s="46" t="s">
        <v>13</v>
      </c>
      <c r="Q6" s="46" t="s">
        <v>14</v>
      </c>
      <c r="R6" s="127" t="s">
        <v>15</v>
      </c>
      <c r="S6" s="128"/>
      <c r="T6" s="32"/>
    </row>
    <row r="7" spans="1:20" ht="18" customHeight="1" thickTop="1" thickBot="1" x14ac:dyDescent="0.4">
      <c r="A7" s="32"/>
      <c r="B7" s="44"/>
      <c r="C7" s="43"/>
      <c r="D7" s="43"/>
      <c r="E7" s="43"/>
      <c r="F7" s="43"/>
      <c r="G7" s="43"/>
      <c r="H7" s="43"/>
      <c r="I7" s="43"/>
      <c r="J7" s="43"/>
      <c r="K7" s="43"/>
      <c r="L7" s="43"/>
      <c r="M7" s="43"/>
      <c r="N7" s="43"/>
      <c r="O7" s="43"/>
      <c r="P7" s="43"/>
      <c r="Q7" s="43"/>
      <c r="R7" s="75"/>
      <c r="S7" s="87"/>
      <c r="T7" s="32"/>
    </row>
    <row r="8" spans="1:20" ht="32.5" customHeight="1" thickTop="1" x14ac:dyDescent="0.35">
      <c r="A8" s="32"/>
      <c r="B8" s="48" t="s">
        <v>94</v>
      </c>
      <c r="C8" s="49" t="s">
        <v>95</v>
      </c>
      <c r="D8" s="49" t="s">
        <v>17</v>
      </c>
      <c r="E8" s="49" t="s">
        <v>96</v>
      </c>
      <c r="F8" s="49" t="s">
        <v>97</v>
      </c>
      <c r="G8" s="76" t="s">
        <v>98</v>
      </c>
      <c r="H8" s="82">
        <v>2.8474502685601735</v>
      </c>
      <c r="I8" s="50">
        <v>11.068265333402966</v>
      </c>
      <c r="J8" s="50">
        <v>642.20645469255658</v>
      </c>
      <c r="K8" s="51">
        <v>0.54959762095300202</v>
      </c>
      <c r="L8" s="73">
        <v>0.12</v>
      </c>
      <c r="M8" s="52">
        <v>0</v>
      </c>
      <c r="N8" s="53">
        <v>3</v>
      </c>
      <c r="O8" s="53">
        <v>0</v>
      </c>
      <c r="P8" s="53">
        <v>0</v>
      </c>
      <c r="Q8" s="54">
        <v>3</v>
      </c>
      <c r="R8" s="52">
        <v>0</v>
      </c>
      <c r="S8" s="55">
        <f t="shared" ref="S8" si="0">R8</f>
        <v>0</v>
      </c>
      <c r="T8" s="32"/>
    </row>
    <row r="9" spans="1:20" ht="32.5" customHeight="1" x14ac:dyDescent="0.35">
      <c r="A9" s="32"/>
      <c r="B9" s="48" t="s">
        <v>105</v>
      </c>
      <c r="C9" s="49" t="s">
        <v>106</v>
      </c>
      <c r="D9" s="49" t="s">
        <v>17</v>
      </c>
      <c r="E9" s="49" t="s">
        <v>96</v>
      </c>
      <c r="F9" s="49" t="s">
        <v>97</v>
      </c>
      <c r="G9" s="76" t="s">
        <v>98</v>
      </c>
      <c r="H9" s="82">
        <v>1.9946826215296269</v>
      </c>
      <c r="I9" s="50">
        <v>7.8695958384307669</v>
      </c>
      <c r="J9" s="50">
        <v>136.20446840659341</v>
      </c>
      <c r="K9" s="51">
        <v>0.77180144959138941</v>
      </c>
      <c r="L9" s="73">
        <v>0</v>
      </c>
      <c r="M9" s="52">
        <v>0</v>
      </c>
      <c r="N9" s="53">
        <v>3</v>
      </c>
      <c r="O9" s="53">
        <v>0</v>
      </c>
      <c r="P9" s="53">
        <v>0</v>
      </c>
      <c r="Q9" s="54">
        <v>3</v>
      </c>
      <c r="R9" s="52">
        <v>0</v>
      </c>
      <c r="S9" s="55">
        <f t="shared" ref="S9" si="1">R9</f>
        <v>0</v>
      </c>
      <c r="T9" s="32"/>
    </row>
    <row r="10" spans="1:20" ht="32.5" customHeight="1" x14ac:dyDescent="0.35">
      <c r="A10" s="32"/>
      <c r="B10" s="56" t="s">
        <v>101</v>
      </c>
      <c r="C10" s="57" t="s">
        <v>102</v>
      </c>
      <c r="D10" s="57" t="s">
        <v>17</v>
      </c>
      <c r="E10" s="57" t="s">
        <v>96</v>
      </c>
      <c r="F10" s="57" t="s">
        <v>97</v>
      </c>
      <c r="G10" s="77" t="s">
        <v>98</v>
      </c>
      <c r="H10" s="79">
        <v>3.2066379228727948</v>
      </c>
      <c r="I10" s="58">
        <v>5.5543919060078535</v>
      </c>
      <c r="J10" s="58">
        <v>88.260903846153838</v>
      </c>
      <c r="K10" s="59">
        <v>0.27019550168828088</v>
      </c>
      <c r="L10" s="71">
        <v>0</v>
      </c>
      <c r="M10" s="60">
        <v>0</v>
      </c>
      <c r="N10" s="61">
        <v>1</v>
      </c>
      <c r="O10" s="61">
        <v>0</v>
      </c>
      <c r="P10" s="61">
        <v>0</v>
      </c>
      <c r="Q10" s="62">
        <v>1</v>
      </c>
      <c r="R10" s="60">
        <v>-1</v>
      </c>
      <c r="S10" s="63">
        <f t="shared" ref="S10:S12" si="2">R10</f>
        <v>-1</v>
      </c>
      <c r="T10" s="32"/>
    </row>
    <row r="11" spans="1:20" ht="32.5" customHeight="1" x14ac:dyDescent="0.35">
      <c r="A11" s="32"/>
      <c r="B11" s="56" t="s">
        <v>103</v>
      </c>
      <c r="C11" s="57" t="s">
        <v>104</v>
      </c>
      <c r="D11" s="57" t="s">
        <v>17</v>
      </c>
      <c r="E11" s="57" t="s">
        <v>96</v>
      </c>
      <c r="F11" s="57" t="s">
        <v>97</v>
      </c>
      <c r="G11" s="77" t="s">
        <v>98</v>
      </c>
      <c r="H11" s="79">
        <v>3.9761755591586345</v>
      </c>
      <c r="I11" s="58">
        <v>5.4300503039112433</v>
      </c>
      <c r="J11" s="58">
        <v>119.72181310679612</v>
      </c>
      <c r="K11" s="59">
        <v>0.1429269237569053</v>
      </c>
      <c r="L11" s="71">
        <v>0</v>
      </c>
      <c r="M11" s="60">
        <v>0</v>
      </c>
      <c r="N11" s="61">
        <v>1</v>
      </c>
      <c r="O11" s="61">
        <v>0</v>
      </c>
      <c r="P11" s="61">
        <v>0</v>
      </c>
      <c r="Q11" s="62">
        <v>1</v>
      </c>
      <c r="R11" s="60">
        <v>-1</v>
      </c>
      <c r="S11" s="63">
        <f t="shared" si="2"/>
        <v>-1</v>
      </c>
      <c r="T11" s="32"/>
    </row>
    <row r="12" spans="1:20" ht="32.5" customHeight="1" x14ac:dyDescent="0.35">
      <c r="A12" s="32"/>
      <c r="B12" s="56" t="s">
        <v>118</v>
      </c>
      <c r="C12" s="57" t="s">
        <v>119</v>
      </c>
      <c r="D12" s="57" t="s">
        <v>17</v>
      </c>
      <c r="E12" s="57" t="s">
        <v>96</v>
      </c>
      <c r="F12" s="57" t="s">
        <v>97</v>
      </c>
      <c r="G12" s="77" t="s">
        <v>98</v>
      </c>
      <c r="H12" s="79">
        <v>2.8080904300384981</v>
      </c>
      <c r="I12" s="58">
        <v>6.2317131620996244</v>
      </c>
      <c r="J12" s="58">
        <v>195.49113009708736</v>
      </c>
      <c r="K12" s="59">
        <v>0.60433867645455597</v>
      </c>
      <c r="L12" s="71">
        <v>0.12</v>
      </c>
      <c r="M12" s="60">
        <v>0</v>
      </c>
      <c r="N12" s="61">
        <v>1</v>
      </c>
      <c r="O12" s="61">
        <v>0</v>
      </c>
      <c r="P12" s="61">
        <v>0</v>
      </c>
      <c r="Q12" s="62">
        <v>1</v>
      </c>
      <c r="R12" s="60">
        <v>-2</v>
      </c>
      <c r="S12" s="63">
        <f t="shared" si="2"/>
        <v>-2</v>
      </c>
      <c r="T12" s="32"/>
    </row>
    <row r="13" spans="1:20" ht="32.5" customHeight="1" x14ac:dyDescent="0.35">
      <c r="A13" s="32"/>
      <c r="B13" s="56" t="s">
        <v>107</v>
      </c>
      <c r="C13" s="57" t="s">
        <v>108</v>
      </c>
      <c r="D13" s="57" t="s">
        <v>17</v>
      </c>
      <c r="E13" s="57" t="s">
        <v>96</v>
      </c>
      <c r="F13" s="57" t="s">
        <v>97</v>
      </c>
      <c r="G13" s="77" t="s">
        <v>98</v>
      </c>
      <c r="H13" s="79">
        <v>3.3276465877263766</v>
      </c>
      <c r="I13" s="58">
        <v>3.7311546069802173</v>
      </c>
      <c r="J13" s="58">
        <v>87.434459134615366</v>
      </c>
      <c r="K13" s="59">
        <v>0.27428756290468992</v>
      </c>
      <c r="L13" s="71">
        <v>0</v>
      </c>
      <c r="M13" s="60">
        <v>0</v>
      </c>
      <c r="N13" s="61">
        <v>0</v>
      </c>
      <c r="O13" s="61">
        <v>0</v>
      </c>
      <c r="P13" s="61">
        <v>0</v>
      </c>
      <c r="Q13" s="62">
        <v>0</v>
      </c>
      <c r="R13" s="60">
        <v>0</v>
      </c>
      <c r="S13" s="63">
        <f t="shared" ref="S13" si="3">R13</f>
        <v>0</v>
      </c>
      <c r="T13" s="32"/>
    </row>
    <row r="14" spans="1:20" ht="32.5" customHeight="1" x14ac:dyDescent="0.35">
      <c r="A14" s="32"/>
      <c r="B14" s="56" t="s">
        <v>151</v>
      </c>
      <c r="C14" s="57" t="s">
        <v>109</v>
      </c>
      <c r="D14" s="57" t="s">
        <v>16</v>
      </c>
      <c r="E14" s="57" t="s">
        <v>96</v>
      </c>
      <c r="F14" s="57" t="s">
        <v>97</v>
      </c>
      <c r="G14" s="77" t="s">
        <v>98</v>
      </c>
      <c r="H14" s="79">
        <v>2.3353617152255</v>
      </c>
      <c r="I14" s="58">
        <v>0.37695128107985326</v>
      </c>
      <c r="J14" s="58">
        <v>6.8266798744373371</v>
      </c>
      <c r="K14" s="57" t="s">
        <v>18</v>
      </c>
      <c r="L14" s="71">
        <v>0</v>
      </c>
      <c r="M14" s="60">
        <v>0</v>
      </c>
      <c r="N14" s="61">
        <v>0</v>
      </c>
      <c r="O14" s="61">
        <v>0</v>
      </c>
      <c r="P14" s="61">
        <v>0</v>
      </c>
      <c r="Q14" s="62">
        <v>0</v>
      </c>
      <c r="R14" s="60">
        <v>0</v>
      </c>
      <c r="S14" s="63">
        <f t="shared" ref="S14:S16" si="4">R14</f>
        <v>0</v>
      </c>
      <c r="T14" s="32"/>
    </row>
    <row r="15" spans="1:20" ht="32.5" customHeight="1" x14ac:dyDescent="0.35">
      <c r="A15" s="32"/>
      <c r="B15" s="56" t="s">
        <v>110</v>
      </c>
      <c r="C15" s="57" t="s">
        <v>111</v>
      </c>
      <c r="D15" s="57" t="s">
        <v>17</v>
      </c>
      <c r="E15" s="57" t="s">
        <v>96</v>
      </c>
      <c r="F15" s="57" t="s">
        <v>97</v>
      </c>
      <c r="G15" s="77" t="s">
        <v>98</v>
      </c>
      <c r="H15" s="79">
        <v>3.0589183252439063</v>
      </c>
      <c r="I15" s="58">
        <v>3.758476315275205</v>
      </c>
      <c r="J15" s="58">
        <v>49.785734608208955</v>
      </c>
      <c r="K15" s="57" t="s">
        <v>18</v>
      </c>
      <c r="L15" s="71">
        <v>0</v>
      </c>
      <c r="M15" s="60">
        <v>0</v>
      </c>
      <c r="N15" s="61">
        <v>0</v>
      </c>
      <c r="O15" s="61">
        <v>0</v>
      </c>
      <c r="P15" s="61">
        <v>0</v>
      </c>
      <c r="Q15" s="62">
        <v>0</v>
      </c>
      <c r="R15" s="60">
        <v>0</v>
      </c>
      <c r="S15" s="63">
        <f t="shared" si="4"/>
        <v>0</v>
      </c>
      <c r="T15" s="32"/>
    </row>
    <row r="16" spans="1:20" ht="32.5" customHeight="1" x14ac:dyDescent="0.35">
      <c r="A16" s="32"/>
      <c r="B16" s="56" t="s">
        <v>112</v>
      </c>
      <c r="C16" s="57" t="s">
        <v>111</v>
      </c>
      <c r="D16" s="57" t="s">
        <v>17</v>
      </c>
      <c r="E16" s="57" t="s">
        <v>96</v>
      </c>
      <c r="F16" s="57" t="s">
        <v>97</v>
      </c>
      <c r="G16" s="77" t="s">
        <v>98</v>
      </c>
      <c r="H16" s="79">
        <v>2.5659672520217316</v>
      </c>
      <c r="I16" s="58">
        <v>3.215148514845577</v>
      </c>
      <c r="J16" s="58">
        <v>43.34592268518518</v>
      </c>
      <c r="K16" s="59">
        <v>0.12506637061519044</v>
      </c>
      <c r="L16" s="71">
        <v>0</v>
      </c>
      <c r="M16" s="60">
        <v>0</v>
      </c>
      <c r="N16" s="61">
        <v>0</v>
      </c>
      <c r="O16" s="61">
        <v>0</v>
      </c>
      <c r="P16" s="61">
        <v>0</v>
      </c>
      <c r="Q16" s="62">
        <v>0</v>
      </c>
      <c r="R16" s="60">
        <v>0</v>
      </c>
      <c r="S16" s="63">
        <f t="shared" si="4"/>
        <v>0</v>
      </c>
      <c r="T16" s="32"/>
    </row>
    <row r="17" spans="2:19" ht="32.5" customHeight="1" x14ac:dyDescent="0.35">
      <c r="B17" s="56" t="s">
        <v>113</v>
      </c>
      <c r="C17" s="57" t="s">
        <v>114</v>
      </c>
      <c r="D17" s="57" t="s">
        <v>17</v>
      </c>
      <c r="E17" s="57" t="s">
        <v>96</v>
      </c>
      <c r="F17" s="57" t="s">
        <v>97</v>
      </c>
      <c r="G17" s="77" t="s">
        <v>98</v>
      </c>
      <c r="H17" s="79">
        <v>3.4399989572594851</v>
      </c>
      <c r="I17" s="58">
        <v>3.6377822242689408</v>
      </c>
      <c r="J17" s="58">
        <v>191.16962171880618</v>
      </c>
      <c r="K17" s="59">
        <v>0.16410738496250787</v>
      </c>
      <c r="L17" s="71">
        <v>0</v>
      </c>
      <c r="M17" s="60">
        <v>0</v>
      </c>
      <c r="N17" s="61">
        <v>0</v>
      </c>
      <c r="O17" s="61">
        <v>0</v>
      </c>
      <c r="P17" s="61">
        <v>0</v>
      </c>
      <c r="Q17" s="62">
        <v>0</v>
      </c>
      <c r="R17" s="60">
        <v>-1</v>
      </c>
      <c r="S17" s="63">
        <f t="shared" ref="S17:S19" si="5">R17</f>
        <v>-1</v>
      </c>
    </row>
    <row r="18" spans="2:19" ht="32.5" customHeight="1" x14ac:dyDescent="0.35">
      <c r="B18" s="56" t="s">
        <v>113</v>
      </c>
      <c r="C18" s="57" t="s">
        <v>114</v>
      </c>
      <c r="D18" s="57" t="s">
        <v>16</v>
      </c>
      <c r="E18" s="57" t="s">
        <v>96</v>
      </c>
      <c r="F18" s="57" t="s">
        <v>97</v>
      </c>
      <c r="G18" s="77" t="s">
        <v>98</v>
      </c>
      <c r="H18" s="79">
        <v>2.9187826689195604</v>
      </c>
      <c r="I18" s="58">
        <v>0.81797437161979858</v>
      </c>
      <c r="J18" s="58">
        <v>46.649425810185186</v>
      </c>
      <c r="K18" s="59">
        <v>-0.1782891386860721</v>
      </c>
      <c r="L18" s="71">
        <v>0</v>
      </c>
      <c r="M18" s="60">
        <v>0</v>
      </c>
      <c r="N18" s="61">
        <v>0</v>
      </c>
      <c r="O18" s="61">
        <v>0</v>
      </c>
      <c r="P18" s="61">
        <v>0</v>
      </c>
      <c r="Q18" s="62">
        <v>0</v>
      </c>
      <c r="R18" s="60">
        <v>0</v>
      </c>
      <c r="S18" s="63">
        <f t="shared" si="5"/>
        <v>0</v>
      </c>
    </row>
    <row r="19" spans="2:19" ht="32.5" customHeight="1" x14ac:dyDescent="0.35">
      <c r="B19" s="56" t="s">
        <v>99</v>
      </c>
      <c r="C19" s="57" t="s">
        <v>100</v>
      </c>
      <c r="D19" s="57" t="s">
        <v>17</v>
      </c>
      <c r="E19" s="57" t="s">
        <v>96</v>
      </c>
      <c r="F19" s="57" t="s">
        <v>97</v>
      </c>
      <c r="G19" s="77" t="s">
        <v>98</v>
      </c>
      <c r="H19" s="79">
        <v>3.6066856402554546</v>
      </c>
      <c r="I19" s="58">
        <v>4.5996737154521448</v>
      </c>
      <c r="J19" s="58">
        <v>182.95887867647056</v>
      </c>
      <c r="K19" s="59">
        <v>0.45604352862587882</v>
      </c>
      <c r="L19" s="71">
        <v>0.01</v>
      </c>
      <c r="M19" s="60">
        <v>0</v>
      </c>
      <c r="N19" s="61">
        <v>0</v>
      </c>
      <c r="O19" s="61">
        <v>0</v>
      </c>
      <c r="P19" s="61">
        <v>0</v>
      </c>
      <c r="Q19" s="62">
        <v>0</v>
      </c>
      <c r="R19" s="60">
        <v>0</v>
      </c>
      <c r="S19" s="63">
        <f t="shared" si="5"/>
        <v>0</v>
      </c>
    </row>
    <row r="20" spans="2:19" ht="32.5" customHeight="1" x14ac:dyDescent="0.35">
      <c r="B20" s="56" t="s">
        <v>115</v>
      </c>
      <c r="C20" s="57" t="s">
        <v>116</v>
      </c>
      <c r="D20" s="57" t="s">
        <v>17</v>
      </c>
      <c r="E20" s="57" t="s">
        <v>96</v>
      </c>
      <c r="F20" s="57" t="s">
        <v>97</v>
      </c>
      <c r="G20" s="77" t="s">
        <v>98</v>
      </c>
      <c r="H20" s="79">
        <v>2.0969455257780432</v>
      </c>
      <c r="I20" s="58">
        <v>1.3305206109592158</v>
      </c>
      <c r="J20" s="58">
        <v>48.360085164835162</v>
      </c>
      <c r="K20" s="59">
        <v>-0.35522444023655919</v>
      </c>
      <c r="L20" s="71">
        <v>0</v>
      </c>
      <c r="M20" s="60">
        <v>0</v>
      </c>
      <c r="N20" s="61">
        <v>0</v>
      </c>
      <c r="O20" s="61">
        <v>0</v>
      </c>
      <c r="P20" s="61">
        <v>0</v>
      </c>
      <c r="Q20" s="62">
        <v>0</v>
      </c>
      <c r="R20" s="60">
        <v>0</v>
      </c>
      <c r="S20" s="63">
        <f t="shared" ref="S20:S21" si="6">R20</f>
        <v>0</v>
      </c>
    </row>
    <row r="21" spans="2:19" ht="32.5" customHeight="1" thickBot="1" x14ac:dyDescent="0.4">
      <c r="B21" s="64" t="s">
        <v>117</v>
      </c>
      <c r="C21" s="65" t="s">
        <v>116</v>
      </c>
      <c r="D21" s="65" t="s">
        <v>17</v>
      </c>
      <c r="E21" s="65" t="s">
        <v>96</v>
      </c>
      <c r="F21" s="65" t="s">
        <v>97</v>
      </c>
      <c r="G21" s="78" t="s">
        <v>98</v>
      </c>
      <c r="H21" s="81">
        <v>2.2779859421278612</v>
      </c>
      <c r="I21" s="66">
        <v>2.9643829595675242</v>
      </c>
      <c r="J21" s="66">
        <v>108.3711923076923</v>
      </c>
      <c r="K21" s="147">
        <v>0.12364484220149041</v>
      </c>
      <c r="L21" s="72">
        <v>0</v>
      </c>
      <c r="M21" s="67">
        <v>0</v>
      </c>
      <c r="N21" s="68">
        <v>0</v>
      </c>
      <c r="O21" s="68">
        <v>0</v>
      </c>
      <c r="P21" s="68">
        <v>0</v>
      </c>
      <c r="Q21" s="69">
        <v>0</v>
      </c>
      <c r="R21" s="67">
        <v>0</v>
      </c>
      <c r="S21" s="70">
        <f t="shared" si="6"/>
        <v>0</v>
      </c>
    </row>
  </sheetData>
  <autoFilter ref="B7:S21" xr:uid="{00000000-0001-0000-0000-000000000000}"/>
  <mergeCells count="3">
    <mergeCell ref="R6:S6"/>
    <mergeCell ref="I3:J3"/>
    <mergeCell ref="M3:N3"/>
  </mergeCells>
  <conditionalFormatting sqref="M8:O21">
    <cfRule type="colorScale" priority="6">
      <colorScale>
        <cfvo type="num" val="0"/>
        <cfvo type="num" val="1"/>
        <cfvo type="num" val="3"/>
        <color theme="6" tint="0.39997558519241921"/>
        <color rgb="FFFFC000"/>
        <color rgb="FFFF0000"/>
      </colorScale>
    </cfRule>
  </conditionalFormatting>
  <conditionalFormatting sqref="P8:P21">
    <cfRule type="colorScale" priority="2">
      <colorScale>
        <cfvo type="num" val="0"/>
        <cfvo type="num" val="1.5"/>
        <cfvo type="num" val="3"/>
        <color theme="6" tint="0.39997558519241921"/>
        <color rgb="FFFFC000"/>
        <color rgb="FFFF0000"/>
      </colorScale>
    </cfRule>
  </conditionalFormatting>
  <conditionalFormatting sqref="Q8:Q21">
    <cfRule type="colorScale" priority="1">
      <colorScale>
        <cfvo type="num" val="0"/>
        <cfvo type="num" val="4"/>
        <cfvo type="num" val="8"/>
        <color theme="6" tint="0.39997558519241921"/>
        <color rgb="FFFFC000"/>
        <color rgb="FFFF0000"/>
      </colorScale>
    </cfRule>
  </conditionalFormatting>
  <conditionalFormatting sqref="S8:S21">
    <cfRule type="iconSet" priority="147">
      <iconSet showValue="0" reverse="1">
        <cfvo type="percent" val="0"/>
        <cfvo type="num" val="0"/>
        <cfvo type="num" val="1"/>
      </iconSet>
    </cfRule>
  </conditionalFormatting>
  <pageMargins left="0.7" right="0.7" top="0.75" bottom="0.75" header="0.3" footer="0.3"/>
  <pageSetup scale="39" orientation="portrait"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63D90-6E6B-4804-B78A-89F5E50507C2}">
  <sheetPr>
    <tabColor theme="5" tint="0.39997558519241921"/>
  </sheetPr>
  <dimension ref="A1:X15"/>
  <sheetViews>
    <sheetView zoomScale="73" zoomScaleNormal="73" workbookViewId="0">
      <selection activeCell="G10" sqref="G10"/>
    </sheetView>
  </sheetViews>
  <sheetFormatPr defaultRowHeight="14.5" x14ac:dyDescent="0.35"/>
  <cols>
    <col min="1" max="1" width="3.54296875" customWidth="1"/>
    <col min="2" max="2" width="8.81640625" customWidth="1"/>
    <col min="3" max="3" width="9.08984375" customWidth="1"/>
    <col min="4" max="4" width="10.81640625" customWidth="1"/>
    <col min="5" max="5" width="10.08984375" customWidth="1"/>
    <col min="6" max="7" width="8.7265625" customWidth="1"/>
    <col min="8" max="9" width="9.453125" customWidth="1"/>
    <col min="10" max="10" width="16.26953125" customWidth="1"/>
    <col min="11" max="11" width="24.54296875" customWidth="1"/>
    <col min="12" max="12" width="14.36328125" customWidth="1"/>
    <col min="13" max="23" width="11.6328125" customWidth="1"/>
    <col min="24" max="24" width="3.54296875" customWidth="1"/>
  </cols>
  <sheetData>
    <row r="1" spans="1:24" x14ac:dyDescent="0.35">
      <c r="A1" s="32"/>
      <c r="B1" s="32"/>
      <c r="C1" s="32"/>
      <c r="D1" s="32"/>
      <c r="E1" s="32"/>
      <c r="F1" s="32"/>
      <c r="G1" s="32"/>
      <c r="H1" s="32"/>
      <c r="I1" s="32"/>
      <c r="J1" s="32"/>
      <c r="K1" s="32"/>
      <c r="L1" s="32"/>
      <c r="M1" s="32"/>
      <c r="N1" s="32"/>
      <c r="O1" s="32"/>
      <c r="P1" s="32"/>
      <c r="Q1" s="32"/>
      <c r="R1" s="32"/>
      <c r="S1" s="32"/>
      <c r="T1" s="32"/>
      <c r="U1" s="32"/>
      <c r="V1" s="32"/>
      <c r="W1" s="32"/>
      <c r="X1" s="32"/>
    </row>
    <row r="2" spans="1:24" x14ac:dyDescent="0.35">
      <c r="A2" s="32"/>
      <c r="B2" s="32"/>
      <c r="C2" s="32"/>
      <c r="D2" s="32"/>
      <c r="E2" s="32"/>
      <c r="F2" s="32"/>
      <c r="G2" s="32"/>
      <c r="H2" s="32"/>
      <c r="I2" s="32"/>
      <c r="J2" s="32"/>
      <c r="K2" s="32"/>
      <c r="L2" s="32"/>
      <c r="M2" s="32"/>
      <c r="N2" s="32"/>
      <c r="O2" s="32"/>
      <c r="P2" s="32"/>
      <c r="Q2" s="32"/>
      <c r="R2" s="32"/>
      <c r="S2" s="32"/>
      <c r="T2" s="32"/>
      <c r="U2" s="32"/>
      <c r="V2" s="32"/>
      <c r="W2" s="32"/>
      <c r="X2" s="32"/>
    </row>
    <row r="3" spans="1:24" ht="20" customHeight="1" x14ac:dyDescent="0.45">
      <c r="A3" s="32"/>
      <c r="B3" s="32"/>
      <c r="C3" s="74"/>
      <c r="D3" s="74" t="s">
        <v>121</v>
      </c>
      <c r="E3" s="32"/>
      <c r="F3" s="32"/>
      <c r="G3" s="83"/>
      <c r="H3" s="84"/>
      <c r="I3" s="131">
        <f ca="1">NOW()</f>
        <v>45705.408476504628</v>
      </c>
      <c r="J3" s="132"/>
      <c r="K3" s="88" t="s">
        <v>92</v>
      </c>
      <c r="L3" s="85">
        <f ca="1">IF($I$3="","-",IFERROR(VLOOKUP($I$3,Dates!$A$1:$E$522,4,TRUE),"check"))</f>
        <v>12</v>
      </c>
      <c r="M3" s="94"/>
      <c r="N3" s="88" t="s">
        <v>93</v>
      </c>
      <c r="O3" s="88"/>
      <c r="P3" s="86">
        <f ca="1">IF($I$3="","-",IFERROR(VLOOKUP($I$3,Dates!$A$1:$E$522,5,TRUE),"check"))</f>
        <v>47</v>
      </c>
      <c r="Q3" s="95"/>
      <c r="R3" s="95"/>
      <c r="S3" s="32"/>
      <c r="T3" s="32"/>
      <c r="U3" s="32"/>
      <c r="V3" s="32"/>
      <c r="W3" s="32"/>
      <c r="X3" s="32"/>
    </row>
    <row r="4" spans="1:24" x14ac:dyDescent="0.35">
      <c r="A4" s="32"/>
      <c r="B4" s="32"/>
      <c r="C4" s="32"/>
      <c r="D4" s="32"/>
      <c r="E4" s="32"/>
      <c r="F4" s="32"/>
      <c r="G4" s="32"/>
      <c r="H4" s="32"/>
      <c r="I4" s="32"/>
      <c r="J4" s="32"/>
      <c r="K4" s="32"/>
      <c r="L4" s="32"/>
      <c r="M4" s="32"/>
      <c r="N4" s="32"/>
      <c r="O4" s="32"/>
      <c r="P4" s="32"/>
      <c r="Q4" s="32"/>
      <c r="R4" s="32"/>
      <c r="S4" s="32"/>
      <c r="T4" s="32"/>
      <c r="U4" s="32"/>
      <c r="V4" s="32"/>
      <c r="W4" s="32"/>
      <c r="X4" s="32"/>
    </row>
    <row r="5" spans="1:24" ht="15" thickBot="1" x14ac:dyDescent="0.4">
      <c r="A5" s="32"/>
      <c r="B5" s="47"/>
      <c r="C5" s="47"/>
      <c r="D5" s="47"/>
      <c r="E5" s="47"/>
      <c r="F5" s="47"/>
      <c r="G5" s="47"/>
      <c r="H5" s="47"/>
      <c r="I5" s="47"/>
      <c r="J5" s="47"/>
      <c r="K5" s="47"/>
      <c r="L5" s="47"/>
      <c r="M5" s="47"/>
      <c r="N5" s="47"/>
      <c r="O5" s="47"/>
      <c r="P5" s="47"/>
      <c r="Q5" s="47"/>
      <c r="R5" s="47"/>
      <c r="S5" s="47"/>
      <c r="T5" s="47"/>
      <c r="U5" s="47"/>
      <c r="V5" s="47"/>
      <c r="W5" s="47"/>
      <c r="X5" s="32"/>
    </row>
    <row r="6" spans="1:24" ht="74" customHeight="1" thickTop="1" thickBot="1" x14ac:dyDescent="0.4">
      <c r="A6" s="32"/>
      <c r="B6" s="45" t="s">
        <v>19</v>
      </c>
      <c r="C6" s="89" t="s">
        <v>3</v>
      </c>
      <c r="D6" s="89" t="s">
        <v>20</v>
      </c>
      <c r="E6" s="89" t="s">
        <v>21</v>
      </c>
      <c r="F6" s="89" t="s">
        <v>22</v>
      </c>
      <c r="G6" s="89" t="s">
        <v>23</v>
      </c>
      <c r="H6" s="89" t="s">
        <v>24</v>
      </c>
      <c r="I6" s="89" t="s">
        <v>25</v>
      </c>
      <c r="J6" s="89" t="s">
        <v>26</v>
      </c>
      <c r="K6" s="89" t="s">
        <v>27</v>
      </c>
      <c r="L6" s="89" t="s">
        <v>28</v>
      </c>
      <c r="M6" s="90" t="s">
        <v>158</v>
      </c>
      <c r="N6" s="90" t="s">
        <v>159</v>
      </c>
      <c r="O6" s="90" t="s">
        <v>29</v>
      </c>
      <c r="P6" s="90" t="s">
        <v>30</v>
      </c>
      <c r="Q6" s="90" t="s">
        <v>31</v>
      </c>
      <c r="R6" s="90" t="s">
        <v>32</v>
      </c>
      <c r="S6" s="90" t="s">
        <v>33</v>
      </c>
      <c r="T6" s="90" t="s">
        <v>34</v>
      </c>
      <c r="U6" s="90" t="s">
        <v>35</v>
      </c>
      <c r="V6" s="117" t="s">
        <v>36</v>
      </c>
      <c r="W6" s="121" t="s">
        <v>37</v>
      </c>
      <c r="X6" s="32"/>
    </row>
    <row r="7" spans="1:24" ht="17.5" customHeight="1" thickTop="1" thickBot="1" x14ac:dyDescent="0.4">
      <c r="A7" s="32"/>
      <c r="B7" s="91"/>
      <c r="C7" s="92"/>
      <c r="D7" s="92"/>
      <c r="E7" s="92"/>
      <c r="F7" s="92"/>
      <c r="G7" s="92"/>
      <c r="H7" s="92"/>
      <c r="I7" s="92"/>
      <c r="J7" s="92"/>
      <c r="K7" s="92"/>
      <c r="L7" s="92"/>
      <c r="M7" s="93"/>
      <c r="N7" s="93"/>
      <c r="O7" s="93"/>
      <c r="P7" s="93"/>
      <c r="Q7" s="93"/>
      <c r="R7" s="93"/>
      <c r="S7" s="93"/>
      <c r="T7" s="93"/>
      <c r="U7" s="93"/>
      <c r="V7" s="118"/>
      <c r="W7" s="120"/>
      <c r="X7" s="32"/>
    </row>
    <row r="8" spans="1:24" ht="67" customHeight="1" thickTop="1" x14ac:dyDescent="0.35">
      <c r="A8" s="32"/>
      <c r="B8" s="108" t="s">
        <v>129</v>
      </c>
      <c r="C8" s="109" t="s">
        <v>96</v>
      </c>
      <c r="D8" s="109" t="s">
        <v>109</v>
      </c>
      <c r="E8" s="109" t="s">
        <v>130</v>
      </c>
      <c r="F8" s="109" t="s">
        <v>127</v>
      </c>
      <c r="G8" s="109" t="s">
        <v>128</v>
      </c>
      <c r="H8" s="110" t="s">
        <v>131</v>
      </c>
      <c r="I8" s="109" t="s">
        <v>38</v>
      </c>
      <c r="J8" s="111" t="s">
        <v>132</v>
      </c>
      <c r="K8" s="111"/>
      <c r="L8" s="126" t="s">
        <v>42</v>
      </c>
      <c r="M8" s="123">
        <v>0.60030067397213549</v>
      </c>
      <c r="N8" s="125">
        <v>1.0900400370575603</v>
      </c>
      <c r="O8" s="50">
        <v>10.368499999999999</v>
      </c>
      <c r="P8" s="112">
        <v>10.387499999999999</v>
      </c>
      <c r="Q8" s="82">
        <v>10.219099999999999</v>
      </c>
      <c r="R8" s="50">
        <v>4.9387999999999996</v>
      </c>
      <c r="S8" s="112">
        <v>5.4116999999999997</v>
      </c>
      <c r="T8" s="82">
        <v>5.0331999999999999</v>
      </c>
      <c r="U8" s="49" t="s">
        <v>18</v>
      </c>
      <c r="V8" s="76" t="s">
        <v>18</v>
      </c>
      <c r="W8" s="113" t="s">
        <v>18</v>
      </c>
      <c r="X8" s="32"/>
    </row>
    <row r="9" spans="1:24" ht="67" customHeight="1" x14ac:dyDescent="0.35">
      <c r="A9" s="32"/>
      <c r="B9" s="108" t="s">
        <v>133</v>
      </c>
      <c r="C9" s="109" t="s">
        <v>96</v>
      </c>
      <c r="D9" s="109" t="s">
        <v>109</v>
      </c>
      <c r="E9" s="109" t="s">
        <v>130</v>
      </c>
      <c r="F9" s="109" t="s">
        <v>134</v>
      </c>
      <c r="G9" s="109" t="s">
        <v>45</v>
      </c>
      <c r="H9" s="110" t="s">
        <v>131</v>
      </c>
      <c r="I9" s="109" t="s">
        <v>38</v>
      </c>
      <c r="J9" s="111" t="s">
        <v>43</v>
      </c>
      <c r="K9" s="111" t="s">
        <v>135</v>
      </c>
      <c r="L9" s="126" t="s">
        <v>40</v>
      </c>
      <c r="M9" s="123">
        <v>0.56216141923152696</v>
      </c>
      <c r="N9" s="124">
        <v>0.93389223996167181</v>
      </c>
      <c r="O9" s="50">
        <v>10.284700000000001</v>
      </c>
      <c r="P9" s="112">
        <v>10.239599999999999</v>
      </c>
      <c r="Q9" s="82">
        <v>10.2211</v>
      </c>
      <c r="R9" s="50">
        <v>5.6445999999999996</v>
      </c>
      <c r="S9" s="112">
        <v>5.1646000000000001</v>
      </c>
      <c r="T9" s="82">
        <v>4.9428999999999998</v>
      </c>
      <c r="U9" s="50">
        <v>8.3799999999999999E-2</v>
      </c>
      <c r="V9" s="76" t="s">
        <v>18</v>
      </c>
      <c r="W9" s="113" t="s">
        <v>18</v>
      </c>
      <c r="X9" s="32"/>
    </row>
    <row r="10" spans="1:24" ht="67" customHeight="1" x14ac:dyDescent="0.35">
      <c r="A10" s="32"/>
      <c r="B10" s="108" t="s">
        <v>153</v>
      </c>
      <c r="C10" s="109" t="s">
        <v>96</v>
      </c>
      <c r="D10" s="109" t="s">
        <v>109</v>
      </c>
      <c r="E10" s="109" t="s">
        <v>130</v>
      </c>
      <c r="F10" s="109" t="s">
        <v>154</v>
      </c>
      <c r="G10" s="109" t="s">
        <v>18</v>
      </c>
      <c r="H10" s="110" t="s">
        <v>155</v>
      </c>
      <c r="I10" s="109" t="s">
        <v>38</v>
      </c>
      <c r="J10" s="111" t="s">
        <v>39</v>
      </c>
      <c r="K10" s="111" t="s">
        <v>156</v>
      </c>
      <c r="L10" s="126"/>
      <c r="M10" s="123">
        <v>0.26318853533967501</v>
      </c>
      <c r="N10" s="124">
        <v>0.50218730917585908</v>
      </c>
      <c r="O10" s="50">
        <v>5.7884000000000002</v>
      </c>
      <c r="P10" s="112">
        <v>5.5724999999999998</v>
      </c>
      <c r="Q10" s="82">
        <v>5.5340999999999996</v>
      </c>
      <c r="R10" s="50">
        <v>3.7326000000000001</v>
      </c>
      <c r="S10" s="112">
        <v>3.5851999999999999</v>
      </c>
      <c r="T10" s="82">
        <v>3.6259999999999999</v>
      </c>
      <c r="U10" s="49" t="s">
        <v>18</v>
      </c>
      <c r="V10" s="76" t="s">
        <v>18</v>
      </c>
      <c r="W10" s="113" t="s">
        <v>18</v>
      </c>
      <c r="X10" s="32"/>
    </row>
    <row r="11" spans="1:24" ht="67" customHeight="1" x14ac:dyDescent="0.35">
      <c r="A11" s="32"/>
      <c r="B11" s="108" t="s">
        <v>138</v>
      </c>
      <c r="C11" s="109" t="s">
        <v>96</v>
      </c>
      <c r="D11" s="109" t="s">
        <v>109</v>
      </c>
      <c r="E11" s="109" t="s">
        <v>130</v>
      </c>
      <c r="F11" s="109" t="s">
        <v>126</v>
      </c>
      <c r="G11" s="109" t="s">
        <v>157</v>
      </c>
      <c r="H11" s="110" t="s">
        <v>139</v>
      </c>
      <c r="I11" s="109" t="s">
        <v>125</v>
      </c>
      <c r="J11" s="111" t="s">
        <v>136</v>
      </c>
      <c r="K11" s="111" t="s">
        <v>140</v>
      </c>
      <c r="L11" s="126" t="s">
        <v>122</v>
      </c>
      <c r="M11" s="123">
        <v>7.2316817977319037E-2</v>
      </c>
      <c r="N11" s="124">
        <v>0.27156383602976319</v>
      </c>
      <c r="O11" s="50">
        <v>1.2505999999999999</v>
      </c>
      <c r="P11" s="112">
        <v>1.2192000000000001</v>
      </c>
      <c r="Q11" s="82">
        <v>1.1927000000000001</v>
      </c>
      <c r="R11" s="50">
        <v>2.7948</v>
      </c>
      <c r="S11" s="112">
        <v>2.8302</v>
      </c>
      <c r="T11" s="82">
        <v>2.8119999999999998</v>
      </c>
      <c r="U11" s="50">
        <v>-3.0200000000000001E-2</v>
      </c>
      <c r="V11" s="122">
        <v>-0.1285</v>
      </c>
      <c r="W11" s="112">
        <v>-0.22189999999999999</v>
      </c>
      <c r="X11" s="32"/>
    </row>
    <row r="12" spans="1:24" ht="67" customHeight="1" x14ac:dyDescent="0.35">
      <c r="A12" s="32"/>
      <c r="B12" s="108" t="s">
        <v>141</v>
      </c>
      <c r="C12" s="109" t="s">
        <v>96</v>
      </c>
      <c r="D12" s="109" t="s">
        <v>109</v>
      </c>
      <c r="E12" s="109" t="s">
        <v>130</v>
      </c>
      <c r="F12" s="109" t="s">
        <v>126</v>
      </c>
      <c r="G12" s="109" t="s">
        <v>157</v>
      </c>
      <c r="H12" s="110" t="s">
        <v>139</v>
      </c>
      <c r="I12" s="109" t="s">
        <v>123</v>
      </c>
      <c r="J12" s="111" t="s">
        <v>136</v>
      </c>
      <c r="K12" s="111" t="s">
        <v>142</v>
      </c>
      <c r="L12" s="126" t="s">
        <v>122</v>
      </c>
      <c r="M12" s="123">
        <v>7.2316817977319037E-2</v>
      </c>
      <c r="N12" s="124">
        <v>0.27156383602976319</v>
      </c>
      <c r="O12" s="50">
        <v>1.2505999999999999</v>
      </c>
      <c r="P12" s="112">
        <v>1.2192000000000001</v>
      </c>
      <c r="Q12" s="82">
        <v>1.1927000000000001</v>
      </c>
      <c r="R12" s="50">
        <v>2.7948</v>
      </c>
      <c r="S12" s="112">
        <v>2.8302</v>
      </c>
      <c r="T12" s="82">
        <v>2.8119999999999998</v>
      </c>
      <c r="U12" s="50">
        <v>-3.0200000000000001E-2</v>
      </c>
      <c r="V12" s="122">
        <v>-0.1285</v>
      </c>
      <c r="W12" s="112">
        <v>-0.22189999999999999</v>
      </c>
      <c r="X12" s="32"/>
    </row>
    <row r="13" spans="1:24" ht="67" customHeight="1" x14ac:dyDescent="0.35">
      <c r="A13" s="32"/>
      <c r="B13" s="108" t="s">
        <v>143</v>
      </c>
      <c r="C13" s="109" t="s">
        <v>96</v>
      </c>
      <c r="D13" s="109" t="s">
        <v>109</v>
      </c>
      <c r="E13" s="109" t="s">
        <v>130</v>
      </c>
      <c r="F13" s="109" t="s">
        <v>126</v>
      </c>
      <c r="G13" s="109" t="s">
        <v>157</v>
      </c>
      <c r="H13" s="110" t="s">
        <v>139</v>
      </c>
      <c r="I13" s="109" t="s">
        <v>123</v>
      </c>
      <c r="J13" s="111" t="s">
        <v>137</v>
      </c>
      <c r="K13" s="111" t="s">
        <v>144</v>
      </c>
      <c r="L13" s="126" t="s">
        <v>122</v>
      </c>
      <c r="M13" s="123">
        <v>7.2316817977319037E-2</v>
      </c>
      <c r="N13" s="124">
        <v>0.27156383602976319</v>
      </c>
      <c r="O13" s="50">
        <v>1.2505999999999999</v>
      </c>
      <c r="P13" s="112">
        <v>1.2192000000000001</v>
      </c>
      <c r="Q13" s="82">
        <v>1.1927000000000001</v>
      </c>
      <c r="R13" s="50">
        <v>2.7948</v>
      </c>
      <c r="S13" s="112">
        <v>2.8302</v>
      </c>
      <c r="T13" s="82">
        <v>2.8119999999999998</v>
      </c>
      <c r="U13" s="50">
        <v>-3.0200000000000001E-2</v>
      </c>
      <c r="V13" s="122">
        <v>-0.1285</v>
      </c>
      <c r="W13" s="112">
        <v>-0.22189999999999999</v>
      </c>
      <c r="X13" s="32"/>
    </row>
    <row r="14" spans="1:24" ht="67" customHeight="1" x14ac:dyDescent="0.35">
      <c r="B14" s="103" t="s">
        <v>146</v>
      </c>
      <c r="C14" s="96" t="s">
        <v>96</v>
      </c>
      <c r="D14" s="96" t="s">
        <v>109</v>
      </c>
      <c r="E14" s="96" t="s">
        <v>130</v>
      </c>
      <c r="F14" s="96" t="s">
        <v>145</v>
      </c>
      <c r="G14" s="96" t="s">
        <v>152</v>
      </c>
      <c r="H14" s="97" t="s">
        <v>147</v>
      </c>
      <c r="I14" s="96" t="s">
        <v>38</v>
      </c>
      <c r="J14" s="98" t="s">
        <v>41</v>
      </c>
      <c r="K14" s="98" t="s">
        <v>148</v>
      </c>
      <c r="L14" s="114" t="s">
        <v>40</v>
      </c>
      <c r="M14" s="101" t="s">
        <v>18</v>
      </c>
      <c r="N14" s="80" t="s">
        <v>18</v>
      </c>
      <c r="O14" s="58">
        <v>4.2122000000000002</v>
      </c>
      <c r="P14" s="99">
        <v>4.2187999999999999</v>
      </c>
      <c r="Q14" s="79">
        <v>4.2816999999999998</v>
      </c>
      <c r="R14" s="58">
        <v>3.3944999999999999</v>
      </c>
      <c r="S14" s="99">
        <v>3.3304999999999998</v>
      </c>
      <c r="T14" s="79">
        <v>3.3915999999999999</v>
      </c>
      <c r="U14" s="58">
        <v>6.5799999999999997E-2</v>
      </c>
      <c r="V14" s="119">
        <v>-2.5234999999999999</v>
      </c>
      <c r="W14" s="99">
        <v>5.16E-2</v>
      </c>
    </row>
    <row r="15" spans="1:24" ht="67" customHeight="1" thickBot="1" x14ac:dyDescent="0.4">
      <c r="B15" s="104" t="s">
        <v>149</v>
      </c>
      <c r="C15" s="105" t="s">
        <v>96</v>
      </c>
      <c r="D15" s="105" t="s">
        <v>109</v>
      </c>
      <c r="E15" s="105" t="s">
        <v>130</v>
      </c>
      <c r="F15" s="105" t="s">
        <v>145</v>
      </c>
      <c r="G15" s="105" t="s">
        <v>152</v>
      </c>
      <c r="H15" s="106" t="s">
        <v>147</v>
      </c>
      <c r="I15" s="105" t="s">
        <v>38</v>
      </c>
      <c r="J15" s="107" t="s">
        <v>39</v>
      </c>
      <c r="K15" s="107" t="s">
        <v>150</v>
      </c>
      <c r="L15" s="115" t="s">
        <v>40</v>
      </c>
      <c r="M15" s="102" t="s">
        <v>18</v>
      </c>
      <c r="N15" s="100" t="s">
        <v>18</v>
      </c>
      <c r="O15" s="66">
        <v>4.2122000000000002</v>
      </c>
      <c r="P15" s="148">
        <v>4.2187999999999999</v>
      </c>
      <c r="Q15" s="81">
        <v>4.2816999999999998</v>
      </c>
      <c r="R15" s="66">
        <v>3.3944999999999999</v>
      </c>
      <c r="S15" s="148">
        <v>3.3304999999999998</v>
      </c>
      <c r="T15" s="81">
        <v>3.3915999999999999</v>
      </c>
      <c r="U15" s="66">
        <v>6.5799999999999997E-2</v>
      </c>
      <c r="V15" s="149">
        <v>-2.5234999999999999</v>
      </c>
      <c r="W15" s="148">
        <v>5.16E-2</v>
      </c>
    </row>
  </sheetData>
  <autoFilter ref="B7:W15" xr:uid="{0A263D90-6E6B-4804-B78A-89F5E50507C2}"/>
  <mergeCells count="1">
    <mergeCell ref="I3:J3"/>
  </mergeCells>
  <phoneticPr fontId="19" type="noConversion"/>
  <conditionalFormatting sqref="N8:S15">
    <cfRule type="colorScale" priority="1">
      <colorScale>
        <cfvo type="num" val="0"/>
        <cfvo type="num" val="4"/>
        <cfvo type="num" val="5"/>
        <color theme="6" tint="0.39997558519241921"/>
        <color rgb="FFFFC000"/>
        <color rgb="FFFF0000"/>
      </colorScale>
    </cfRule>
  </conditionalFormatting>
  <conditionalFormatting sqref="M8:M15">
    <cfRule type="colorScale" priority="162">
      <colorScale>
        <cfvo type="min"/>
        <cfvo type="percent" val="45"/>
        <cfvo type="max"/>
        <color theme="6" tint="0.39997558519241921"/>
        <color rgb="FFFFC000"/>
        <color rgb="FFFF0000"/>
      </colorScale>
    </cfRule>
  </conditionalFormatting>
  <pageMargins left="0.7" right="0.7" top="0.75" bottom="0.75" header="0.3" footer="0.3"/>
  <pageSetup scale="34" orientation="portrait" r:id="rId1"/>
  <ignoredErrors>
    <ignoredError sqref="B8:H8 B14:H15 B11:H13 B10:H10 B9:H9"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4057-EC2C-42F9-BECC-CDFF1500F4D7}">
  <sheetPr>
    <tabColor theme="5" tint="0.39997558519241921"/>
  </sheetPr>
  <dimension ref="A1:AB35"/>
  <sheetViews>
    <sheetView zoomScale="73" zoomScaleNormal="73" workbookViewId="0">
      <selection activeCell="B1" sqref="B1"/>
    </sheetView>
  </sheetViews>
  <sheetFormatPr defaultRowHeight="14.5" x14ac:dyDescent="0.35"/>
  <sheetData>
    <row r="1" spans="1:28" x14ac:dyDescent="0.35">
      <c r="A1" s="116" t="s">
        <v>40</v>
      </c>
      <c r="B1" s="116">
        <f>COUNTIFS(RDMS!$L$6:$L$495,"Arc Weld")</f>
        <v>3</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x14ac:dyDescent="0.35">
      <c r="A2" s="116" t="s">
        <v>124</v>
      </c>
      <c r="B2" s="116">
        <f>COUNTIFS(RDMS!$L$6:$L$495,"Aluminothermic Weld")</f>
        <v>0</v>
      </c>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x14ac:dyDescent="0.35">
      <c r="A3" s="116" t="s">
        <v>122</v>
      </c>
      <c r="B3" s="116">
        <f>COUNTIFS(RDMS!$L$6:$L$495,"Grind")</f>
        <v>3</v>
      </c>
      <c r="C3" s="32"/>
      <c r="D3" s="32"/>
      <c r="E3" s="32"/>
      <c r="F3" s="32"/>
      <c r="G3" s="32"/>
      <c r="H3" s="32"/>
      <c r="I3" s="32"/>
      <c r="J3" s="32"/>
      <c r="K3" s="32"/>
      <c r="L3" s="32"/>
      <c r="M3" s="32"/>
      <c r="N3" s="32"/>
      <c r="O3" s="32"/>
      <c r="P3" s="32"/>
      <c r="Q3" s="32"/>
      <c r="R3" s="32"/>
      <c r="S3" s="32"/>
      <c r="T3" s="32"/>
      <c r="U3" s="32"/>
      <c r="V3" s="32"/>
      <c r="W3" s="32"/>
      <c r="X3" s="32"/>
      <c r="Y3" s="32"/>
      <c r="Z3" s="32"/>
      <c r="AA3" s="32"/>
      <c r="AB3" s="32"/>
    </row>
    <row r="4" spans="1:28" x14ac:dyDescent="0.35">
      <c r="A4" s="116" t="s">
        <v>42</v>
      </c>
      <c r="B4" s="116">
        <f>COUNTIFS(RDMS!$L$6:$L$495,"ReRail")</f>
        <v>1</v>
      </c>
      <c r="C4" s="32"/>
      <c r="D4" s="32"/>
      <c r="E4" s="32"/>
      <c r="F4" s="32"/>
      <c r="G4" s="32"/>
      <c r="H4" s="32"/>
      <c r="I4" s="32"/>
      <c r="J4" s="32"/>
      <c r="K4" s="32"/>
      <c r="L4" s="32"/>
      <c r="M4" s="32"/>
      <c r="N4" s="32"/>
      <c r="O4" s="32"/>
      <c r="P4" s="32"/>
      <c r="Q4" s="32"/>
      <c r="R4" s="32"/>
      <c r="S4" s="32"/>
      <c r="T4" s="32"/>
      <c r="U4" s="32"/>
      <c r="V4" s="32"/>
      <c r="W4" s="32"/>
      <c r="X4" s="32"/>
      <c r="Y4" s="32"/>
      <c r="Z4" s="32"/>
      <c r="AA4" s="32"/>
      <c r="AB4" s="32"/>
    </row>
    <row r="5" spans="1:28" x14ac:dyDescent="0.35">
      <c r="A5" s="116" t="s">
        <v>44</v>
      </c>
      <c r="B5" s="116">
        <f>COUNTIFS(RDMS!$L$6:$L$495,"Track Renewal")</f>
        <v>0</v>
      </c>
      <c r="C5" s="32"/>
      <c r="D5" s="32"/>
      <c r="E5" s="32"/>
      <c r="F5" s="32"/>
      <c r="G5" s="32"/>
      <c r="H5" s="32"/>
      <c r="I5" s="32"/>
      <c r="J5" s="32"/>
      <c r="K5" s="32"/>
      <c r="L5" s="32"/>
      <c r="M5" s="32"/>
      <c r="N5" s="32"/>
      <c r="O5" s="32"/>
      <c r="P5" s="32"/>
      <c r="Q5" s="32"/>
      <c r="R5" s="32"/>
      <c r="S5" s="32"/>
      <c r="T5" s="32"/>
      <c r="U5" s="32"/>
      <c r="V5" s="32"/>
      <c r="W5" s="32"/>
      <c r="X5" s="32"/>
      <c r="Y5" s="32"/>
      <c r="Z5" s="32"/>
      <c r="AA5" s="32"/>
      <c r="AB5" s="32"/>
    </row>
    <row r="6" spans="1:28" x14ac:dyDescent="0.35">
      <c r="A6" s="116"/>
      <c r="B6" s="116"/>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x14ac:dyDescent="0.35">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row>
    <row r="8" spans="1:28" x14ac:dyDescent="0.35">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row>
    <row r="9" spans="1:28" x14ac:dyDescent="0.3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row>
    <row r="10" spans="1:28" x14ac:dyDescent="0.3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row>
    <row r="11" spans="1:28" x14ac:dyDescent="0.35">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row>
    <row r="12" spans="1:28" x14ac:dyDescent="0.3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row>
    <row r="13" spans="1:28" x14ac:dyDescent="0.35">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row>
    <row r="14" spans="1:28" x14ac:dyDescent="0.3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row>
    <row r="15" spans="1:28" x14ac:dyDescent="0.3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row>
    <row r="16" spans="1:28" x14ac:dyDescent="0.3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row>
    <row r="17" spans="1:28" x14ac:dyDescent="0.3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row>
    <row r="18" spans="1:28" x14ac:dyDescent="0.3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row>
    <row r="19" spans="1:28" x14ac:dyDescent="0.3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row>
    <row r="20" spans="1:28" x14ac:dyDescent="0.3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row>
    <row r="21" spans="1:28" x14ac:dyDescent="0.3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row>
    <row r="22" spans="1:28" x14ac:dyDescent="0.3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row>
    <row r="23" spans="1:28" x14ac:dyDescent="0.3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row>
    <row r="24" spans="1:28" x14ac:dyDescent="0.3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row>
    <row r="25" spans="1:28" x14ac:dyDescent="0.3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row>
    <row r="26" spans="1:28" x14ac:dyDescent="0.3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row>
    <row r="27" spans="1:28" x14ac:dyDescent="0.3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row>
    <row r="28" spans="1:28"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row>
    <row r="29" spans="1:28"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row>
    <row r="30" spans="1:28"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row>
    <row r="31" spans="1:28"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row>
    <row r="32" spans="1:28"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row>
    <row r="33" spans="1:28"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row>
    <row r="34" spans="1:28"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row>
    <row r="35" spans="1:28"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row>
  </sheetData>
  <pageMargins left="0.7" right="0.7" top="0.75" bottom="0.75" header="0.3" footer="0.3"/>
  <pageSetup scale="51" orientation="portrait" r:id="rId1"/>
  <colBreaks count="1" manualBreakCount="1">
    <brk id="20"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2CBC-CF13-4683-9FED-EF7F2D6B2D00}">
  <sheetPr>
    <tabColor theme="9"/>
  </sheetPr>
  <dimension ref="A1:I36"/>
  <sheetViews>
    <sheetView topLeftCell="A8" zoomScaleNormal="100" workbookViewId="0">
      <selection activeCell="B21" sqref="B21:B23"/>
    </sheetView>
  </sheetViews>
  <sheetFormatPr defaultColWidth="0" defaultRowHeight="14.5" zeroHeight="1" x14ac:dyDescent="0.35"/>
  <cols>
    <col min="1" max="1" width="4.1796875" customWidth="1"/>
    <col min="2" max="2" width="50.7265625" customWidth="1"/>
    <col min="3" max="4" width="3" customWidth="1"/>
    <col min="5" max="5" width="10.81640625" bestFit="1" customWidth="1"/>
    <col min="6" max="6" width="11.81640625" bestFit="1" customWidth="1"/>
    <col min="7" max="7" width="9.1796875" customWidth="1"/>
    <col min="8" max="8" width="3.26953125" customWidth="1"/>
    <col min="9" max="9" width="4.26953125" customWidth="1"/>
    <col min="10" max="16384" width="9.1796875" hidden="1"/>
  </cols>
  <sheetData>
    <row r="1" spans="1:9" ht="15" thickBot="1" x14ac:dyDescent="0.4">
      <c r="A1" s="1"/>
      <c r="B1" s="1"/>
      <c r="C1" s="1"/>
      <c r="D1" s="1"/>
      <c r="E1" s="1"/>
      <c r="F1" s="1"/>
      <c r="G1" s="1"/>
      <c r="H1" s="1"/>
      <c r="I1" s="1"/>
    </row>
    <row r="2" spans="1:9" ht="15" thickTop="1" x14ac:dyDescent="0.35">
      <c r="A2" s="1"/>
      <c r="B2" s="133" t="s">
        <v>46</v>
      </c>
      <c r="C2" s="134"/>
      <c r="D2" s="134"/>
      <c r="E2" s="134"/>
      <c r="F2" s="134"/>
      <c r="G2" s="134"/>
      <c r="H2" s="135"/>
      <c r="I2" s="1"/>
    </row>
    <row r="3" spans="1:9" x14ac:dyDescent="0.35">
      <c r="A3" s="1"/>
      <c r="B3" s="136"/>
      <c r="C3" s="137"/>
      <c r="D3" s="137"/>
      <c r="E3" s="137"/>
      <c r="F3" s="137"/>
      <c r="G3" s="137"/>
      <c r="H3" s="138"/>
      <c r="I3" s="1"/>
    </row>
    <row r="4" spans="1:9" x14ac:dyDescent="0.35">
      <c r="A4" s="1"/>
      <c r="B4" s="136"/>
      <c r="C4" s="137"/>
      <c r="D4" s="137"/>
      <c r="E4" s="137"/>
      <c r="F4" s="137"/>
      <c r="G4" s="137"/>
      <c r="H4" s="138"/>
      <c r="I4" s="1"/>
    </row>
    <row r="5" spans="1:9" x14ac:dyDescent="0.35">
      <c r="A5" s="1"/>
      <c r="B5" s="136"/>
      <c r="C5" s="137"/>
      <c r="D5" s="137"/>
      <c r="E5" s="137"/>
      <c r="F5" s="137"/>
      <c r="G5" s="137"/>
      <c r="H5" s="138"/>
      <c r="I5" s="1"/>
    </row>
    <row r="6" spans="1:9" x14ac:dyDescent="0.35">
      <c r="A6" s="1"/>
      <c r="B6" s="136"/>
      <c r="C6" s="137"/>
      <c r="D6" s="137"/>
      <c r="E6" s="137"/>
      <c r="F6" s="137"/>
      <c r="G6" s="137"/>
      <c r="H6" s="138"/>
      <c r="I6" s="1"/>
    </row>
    <row r="7" spans="1:9" x14ac:dyDescent="0.35">
      <c r="A7" s="1"/>
      <c r="B7" s="136"/>
      <c r="C7" s="137"/>
      <c r="D7" s="137"/>
      <c r="E7" s="137"/>
      <c r="F7" s="137"/>
      <c r="G7" s="137"/>
      <c r="H7" s="138"/>
      <c r="I7" s="1"/>
    </row>
    <row r="8" spans="1:9" x14ac:dyDescent="0.35">
      <c r="A8" s="1"/>
      <c r="B8" s="136"/>
      <c r="C8" s="137"/>
      <c r="D8" s="137"/>
      <c r="E8" s="137"/>
      <c r="F8" s="137"/>
      <c r="G8" s="137"/>
      <c r="H8" s="138"/>
      <c r="I8" s="1"/>
    </row>
    <row r="9" spans="1:9" x14ac:dyDescent="0.35">
      <c r="A9" s="1"/>
      <c r="B9" s="136"/>
      <c r="C9" s="137"/>
      <c r="D9" s="137"/>
      <c r="E9" s="137"/>
      <c r="F9" s="137"/>
      <c r="G9" s="137"/>
      <c r="H9" s="138"/>
      <c r="I9" s="1"/>
    </row>
    <row r="10" spans="1:9" x14ac:dyDescent="0.35">
      <c r="A10" s="1"/>
      <c r="B10" s="136"/>
      <c r="C10" s="137"/>
      <c r="D10" s="137"/>
      <c r="E10" s="137"/>
      <c r="F10" s="137"/>
      <c r="G10" s="137"/>
      <c r="H10" s="138"/>
      <c r="I10" s="1"/>
    </row>
    <row r="11" spans="1:9" ht="15" thickBot="1" x14ac:dyDescent="0.4">
      <c r="A11" s="1"/>
      <c r="B11" s="136"/>
      <c r="C11" s="137"/>
      <c r="D11" s="137"/>
      <c r="E11" s="137"/>
      <c r="F11" s="137"/>
      <c r="G11" s="137"/>
      <c r="H11" s="138"/>
      <c r="I11" s="1"/>
    </row>
    <row r="12" spans="1:9" ht="15" thickTop="1" x14ac:dyDescent="0.35">
      <c r="A12" s="1"/>
      <c r="B12" s="2"/>
      <c r="C12" s="3"/>
      <c r="D12" s="4"/>
      <c r="E12" s="5"/>
      <c r="F12" s="5"/>
      <c r="G12" s="5"/>
      <c r="H12" s="6"/>
      <c r="I12" s="1"/>
    </row>
    <row r="13" spans="1:9" ht="18.5" x14ac:dyDescent="0.35">
      <c r="A13" s="1"/>
      <c r="B13" s="7"/>
      <c r="C13" s="8"/>
      <c r="D13" s="9"/>
      <c r="E13" s="139" t="s">
        <v>47</v>
      </c>
      <c r="F13" s="139"/>
      <c r="G13" s="139"/>
      <c r="H13" s="10"/>
      <c r="I13" s="1"/>
    </row>
    <row r="14" spans="1:9" x14ac:dyDescent="0.35">
      <c r="A14" s="1"/>
      <c r="B14" s="11" t="s">
        <v>48</v>
      </c>
      <c r="C14" s="12"/>
      <c r="D14" s="13"/>
      <c r="E14" s="140" t="s">
        <v>49</v>
      </c>
      <c r="F14" s="140"/>
      <c r="G14" s="14" t="s">
        <v>50</v>
      </c>
      <c r="H14" s="10"/>
      <c r="I14" s="1"/>
    </row>
    <row r="15" spans="1:9" x14ac:dyDescent="0.35">
      <c r="A15" s="1"/>
      <c r="B15" s="141" t="s">
        <v>51</v>
      </c>
      <c r="C15" s="15"/>
      <c r="D15" s="16"/>
      <c r="E15" s="142" t="s">
        <v>52</v>
      </c>
      <c r="F15" s="142"/>
      <c r="G15" s="18">
        <v>0</v>
      </c>
      <c r="H15" s="10"/>
      <c r="I15" s="1"/>
    </row>
    <row r="16" spans="1:9" x14ac:dyDescent="0.35">
      <c r="A16" s="1"/>
      <c r="B16" s="141"/>
      <c r="C16" s="15"/>
      <c r="D16" s="16"/>
      <c r="E16" s="142" t="s">
        <v>53</v>
      </c>
      <c r="F16" s="142"/>
      <c r="G16" s="19">
        <v>1</v>
      </c>
      <c r="H16" s="10"/>
      <c r="I16" s="1"/>
    </row>
    <row r="17" spans="1:9" x14ac:dyDescent="0.35">
      <c r="A17" s="1"/>
      <c r="B17" s="141"/>
      <c r="C17" s="15"/>
      <c r="D17" s="16"/>
      <c r="E17" s="142" t="s">
        <v>54</v>
      </c>
      <c r="F17" s="142"/>
      <c r="G17" s="20">
        <v>3</v>
      </c>
      <c r="H17" s="10"/>
      <c r="I17" s="1"/>
    </row>
    <row r="18" spans="1:9" x14ac:dyDescent="0.35">
      <c r="A18" s="1"/>
      <c r="B18" s="21"/>
      <c r="C18" s="22"/>
      <c r="D18" s="23"/>
      <c r="E18" s="17"/>
      <c r="F18" s="17"/>
      <c r="G18" s="17"/>
      <c r="H18" s="10"/>
      <c r="I18" s="1"/>
    </row>
    <row r="19" spans="1:9" x14ac:dyDescent="0.35">
      <c r="A19" s="1"/>
      <c r="B19" s="143" t="s">
        <v>55</v>
      </c>
      <c r="C19" s="12"/>
      <c r="D19" s="13"/>
      <c r="E19" s="17"/>
      <c r="F19" s="17"/>
      <c r="G19" s="17"/>
      <c r="H19" s="10"/>
      <c r="I19" s="1"/>
    </row>
    <row r="20" spans="1:9" x14ac:dyDescent="0.35">
      <c r="A20" s="1"/>
      <c r="B20" s="143"/>
      <c r="C20" s="12"/>
      <c r="D20" s="13"/>
      <c r="E20" s="24" t="s">
        <v>56</v>
      </c>
      <c r="F20" s="24" t="s">
        <v>57</v>
      </c>
      <c r="G20" s="17"/>
      <c r="H20" s="10"/>
      <c r="I20" s="1"/>
    </row>
    <row r="21" spans="1:9" x14ac:dyDescent="0.35">
      <c r="A21" s="1"/>
      <c r="B21" s="144" t="s">
        <v>58</v>
      </c>
      <c r="C21" s="25"/>
      <c r="D21" s="26"/>
      <c r="E21" s="17" t="s">
        <v>59</v>
      </c>
      <c r="F21" s="17" t="s">
        <v>60</v>
      </c>
      <c r="G21" s="18">
        <v>0</v>
      </c>
      <c r="H21" s="10"/>
      <c r="I21" s="1"/>
    </row>
    <row r="22" spans="1:9" x14ac:dyDescent="0.35">
      <c r="A22" s="1"/>
      <c r="B22" s="144"/>
      <c r="C22" s="25"/>
      <c r="D22" s="26"/>
      <c r="E22" s="17" t="s">
        <v>61</v>
      </c>
      <c r="F22" s="17" t="s">
        <v>62</v>
      </c>
      <c r="G22" s="19">
        <v>1</v>
      </c>
      <c r="H22" s="10"/>
      <c r="I22" s="1"/>
    </row>
    <row r="23" spans="1:9" x14ac:dyDescent="0.35">
      <c r="A23" s="1"/>
      <c r="B23" s="144"/>
      <c r="C23" s="25"/>
      <c r="D23" s="26"/>
      <c r="E23" s="17" t="s">
        <v>63</v>
      </c>
      <c r="F23" s="17" t="s">
        <v>64</v>
      </c>
      <c r="G23" s="20">
        <v>3</v>
      </c>
      <c r="H23" s="10"/>
      <c r="I23" s="1"/>
    </row>
    <row r="24" spans="1:9" x14ac:dyDescent="0.35">
      <c r="A24" s="1"/>
      <c r="B24" s="21"/>
      <c r="C24" s="22"/>
      <c r="D24" s="23"/>
      <c r="E24" s="17"/>
      <c r="F24" s="17"/>
      <c r="G24" s="17"/>
      <c r="H24" s="10"/>
      <c r="I24" s="1"/>
    </row>
    <row r="25" spans="1:9" x14ac:dyDescent="0.35">
      <c r="A25" s="1"/>
      <c r="B25" s="11" t="s">
        <v>65</v>
      </c>
      <c r="C25" s="12"/>
      <c r="D25" s="13"/>
      <c r="E25" s="17"/>
      <c r="F25" s="17"/>
      <c r="G25" s="17"/>
      <c r="H25" s="10"/>
      <c r="I25" s="1"/>
    </row>
    <row r="26" spans="1:9" x14ac:dyDescent="0.35">
      <c r="A26" s="1"/>
      <c r="B26" s="145" t="s">
        <v>66</v>
      </c>
      <c r="C26" s="27"/>
      <c r="D26" s="28"/>
      <c r="E26" s="142" t="s">
        <v>67</v>
      </c>
      <c r="F26" s="142"/>
      <c r="G26" s="18">
        <v>0</v>
      </c>
      <c r="H26" s="10"/>
      <c r="I26" s="1"/>
    </row>
    <row r="27" spans="1:9" x14ac:dyDescent="0.35">
      <c r="A27" s="1"/>
      <c r="B27" s="145"/>
      <c r="C27" s="27"/>
      <c r="D27" s="28"/>
      <c r="E27" s="142" t="s">
        <v>68</v>
      </c>
      <c r="F27" s="142"/>
      <c r="G27" s="19">
        <v>1</v>
      </c>
      <c r="H27" s="10"/>
      <c r="I27" s="1"/>
    </row>
    <row r="28" spans="1:9" x14ac:dyDescent="0.35">
      <c r="A28" s="1"/>
      <c r="B28" s="145"/>
      <c r="C28" s="27"/>
      <c r="D28" s="28"/>
      <c r="E28" s="142" t="s">
        <v>69</v>
      </c>
      <c r="F28" s="142"/>
      <c r="G28" s="20">
        <v>3</v>
      </c>
      <c r="H28" s="10"/>
      <c r="I28" s="1"/>
    </row>
    <row r="29" spans="1:9" x14ac:dyDescent="0.35">
      <c r="A29" s="1"/>
      <c r="B29" s="29"/>
      <c r="C29" s="30"/>
      <c r="D29" s="31"/>
      <c r="E29" s="32"/>
      <c r="F29" s="32"/>
      <c r="G29" s="32"/>
      <c r="H29" s="10"/>
      <c r="I29" s="1"/>
    </row>
    <row r="30" spans="1:9" x14ac:dyDescent="0.35">
      <c r="A30" s="1"/>
      <c r="B30" s="11" t="s">
        <v>70</v>
      </c>
      <c r="C30" s="12"/>
      <c r="D30" s="13"/>
      <c r="E30" s="32"/>
      <c r="F30" s="32"/>
      <c r="G30" s="32"/>
      <c r="H30" s="10"/>
      <c r="I30" s="1"/>
    </row>
    <row r="31" spans="1:9" ht="15" customHeight="1" x14ac:dyDescent="0.35">
      <c r="A31" s="1"/>
      <c r="B31" s="145" t="s">
        <v>71</v>
      </c>
      <c r="C31" s="27"/>
      <c r="D31" s="28"/>
      <c r="E31" s="142" t="s">
        <v>72</v>
      </c>
      <c r="F31" s="142"/>
      <c r="G31" s="18">
        <v>0</v>
      </c>
      <c r="H31" s="10"/>
      <c r="I31" s="1"/>
    </row>
    <row r="32" spans="1:9" x14ac:dyDescent="0.35">
      <c r="A32" s="1"/>
      <c r="B32" s="145"/>
      <c r="C32" s="27"/>
      <c r="D32" s="28"/>
      <c r="E32" s="142" t="s">
        <v>73</v>
      </c>
      <c r="F32" s="142"/>
      <c r="G32" s="19">
        <v>1</v>
      </c>
      <c r="H32" s="10"/>
      <c r="I32" s="1"/>
    </row>
    <row r="33" spans="1:9" x14ac:dyDescent="0.35">
      <c r="A33" s="1"/>
      <c r="B33" s="145"/>
      <c r="C33" s="27"/>
      <c r="D33" s="28"/>
      <c r="E33" s="142" t="s">
        <v>74</v>
      </c>
      <c r="F33" s="142"/>
      <c r="G33" s="19">
        <v>2</v>
      </c>
      <c r="H33" s="10"/>
      <c r="I33" s="1"/>
    </row>
    <row r="34" spans="1:9" x14ac:dyDescent="0.35">
      <c r="A34" s="1"/>
      <c r="B34" s="145"/>
      <c r="C34" s="27"/>
      <c r="D34" s="28"/>
      <c r="E34" s="146" t="s">
        <v>75</v>
      </c>
      <c r="F34" s="146"/>
      <c r="G34" s="20">
        <v>3</v>
      </c>
      <c r="H34" s="10"/>
      <c r="I34" s="1"/>
    </row>
    <row r="35" spans="1:9" ht="15" thickBot="1" x14ac:dyDescent="0.4">
      <c r="A35" s="1"/>
      <c r="B35" s="33"/>
      <c r="C35" s="34"/>
      <c r="D35" s="35"/>
      <c r="E35" s="36"/>
      <c r="F35" s="36"/>
      <c r="G35" s="36"/>
      <c r="H35" s="37"/>
      <c r="I35" s="1"/>
    </row>
    <row r="36" spans="1:9" ht="18" customHeight="1" thickTop="1" x14ac:dyDescent="0.35">
      <c r="A36" s="1"/>
      <c r="B36" s="1"/>
      <c r="C36" s="1"/>
      <c r="D36" s="1"/>
      <c r="E36" s="1"/>
      <c r="F36" s="1"/>
      <c r="G36" s="1"/>
      <c r="H36" s="1"/>
      <c r="I36" s="1"/>
    </row>
  </sheetData>
  <mergeCells count="18">
    <mergeCell ref="B31:B34"/>
    <mergeCell ref="E31:F31"/>
    <mergeCell ref="E32:F32"/>
    <mergeCell ref="E33:F33"/>
    <mergeCell ref="E34:F34"/>
    <mergeCell ref="B19:B20"/>
    <mergeCell ref="B21:B23"/>
    <mergeCell ref="B26:B28"/>
    <mergeCell ref="E26:F26"/>
    <mergeCell ref="E27:F27"/>
    <mergeCell ref="E28:F28"/>
    <mergeCell ref="B2:H11"/>
    <mergeCell ref="E13:G13"/>
    <mergeCell ref="E14:F14"/>
    <mergeCell ref="B15:B17"/>
    <mergeCell ref="E15:F15"/>
    <mergeCell ref="E16:F16"/>
    <mergeCell ref="E17:F17"/>
  </mergeCells>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8A84-597A-4EB7-BD64-D10D6CB8BBD3}">
  <sheetPr>
    <tabColor theme="0" tint="-0.249977111117893"/>
  </sheetPr>
  <dimension ref="A1:E522"/>
  <sheetViews>
    <sheetView zoomScale="77" zoomScaleNormal="77" workbookViewId="0">
      <selection activeCell="P21" sqref="P21"/>
    </sheetView>
  </sheetViews>
  <sheetFormatPr defaultRowHeight="14.5" x14ac:dyDescent="0.35"/>
  <cols>
    <col min="1" max="1" width="9.81640625" customWidth="1"/>
    <col min="2" max="2" width="10.453125" customWidth="1"/>
  </cols>
  <sheetData>
    <row r="1" spans="1:5" x14ac:dyDescent="0.35">
      <c r="A1" s="38" t="s">
        <v>76</v>
      </c>
      <c r="B1" s="38" t="s">
        <v>77</v>
      </c>
      <c r="C1" s="39" t="s">
        <v>78</v>
      </c>
      <c r="D1" s="39" t="s">
        <v>79</v>
      </c>
      <c r="E1" s="39" t="s">
        <v>80</v>
      </c>
    </row>
    <row r="2" spans="1:5" x14ac:dyDescent="0.35">
      <c r="A2" s="40">
        <v>42462</v>
      </c>
      <c r="B2" s="40">
        <f>A2+6</f>
        <v>42468</v>
      </c>
      <c r="C2" t="s">
        <v>81</v>
      </c>
      <c r="D2" s="41">
        <v>1</v>
      </c>
      <c r="E2" s="41">
        <v>1</v>
      </c>
    </row>
    <row r="3" spans="1:5" x14ac:dyDescent="0.35">
      <c r="A3" s="40">
        <f>A2+7</f>
        <v>42469</v>
      </c>
      <c r="B3" s="40">
        <f t="shared" ref="B3:B66" si="0">A3+6</f>
        <v>42475</v>
      </c>
      <c r="C3" t="s">
        <v>81</v>
      </c>
      <c r="D3" s="41">
        <v>1</v>
      </c>
      <c r="E3" s="41">
        <v>2</v>
      </c>
    </row>
    <row r="4" spans="1:5" x14ac:dyDescent="0.35">
      <c r="A4" s="40">
        <f t="shared" ref="A4:A67" si="1">A3+7</f>
        <v>42476</v>
      </c>
      <c r="B4" s="40">
        <f t="shared" si="0"/>
        <v>42482</v>
      </c>
      <c r="C4" t="s">
        <v>81</v>
      </c>
      <c r="D4" s="41">
        <v>1</v>
      </c>
      <c r="E4" s="41">
        <v>3</v>
      </c>
    </row>
    <row r="5" spans="1:5" x14ac:dyDescent="0.35">
      <c r="A5" s="40">
        <f t="shared" si="1"/>
        <v>42483</v>
      </c>
      <c r="B5" s="40">
        <f t="shared" si="0"/>
        <v>42489</v>
      </c>
      <c r="C5" t="s">
        <v>81</v>
      </c>
      <c r="D5" s="41">
        <v>1</v>
      </c>
      <c r="E5" s="41">
        <v>4</v>
      </c>
    </row>
    <row r="6" spans="1:5" x14ac:dyDescent="0.35">
      <c r="A6" s="40">
        <f t="shared" si="1"/>
        <v>42490</v>
      </c>
      <c r="B6" s="40">
        <f t="shared" si="0"/>
        <v>42496</v>
      </c>
      <c r="C6" t="s">
        <v>81</v>
      </c>
      <c r="D6" s="41">
        <v>2</v>
      </c>
      <c r="E6" s="41">
        <v>5</v>
      </c>
    </row>
    <row r="7" spans="1:5" x14ac:dyDescent="0.35">
      <c r="A7" s="40">
        <f t="shared" si="1"/>
        <v>42497</v>
      </c>
      <c r="B7" s="40">
        <f t="shared" si="0"/>
        <v>42503</v>
      </c>
      <c r="C7" t="s">
        <v>81</v>
      </c>
      <c r="D7" s="41">
        <v>2</v>
      </c>
      <c r="E7" s="41">
        <v>6</v>
      </c>
    </row>
    <row r="8" spans="1:5" x14ac:dyDescent="0.35">
      <c r="A8" s="40">
        <f t="shared" si="1"/>
        <v>42504</v>
      </c>
      <c r="B8" s="40">
        <f t="shared" si="0"/>
        <v>42510</v>
      </c>
      <c r="C8" t="s">
        <v>81</v>
      </c>
      <c r="D8" s="41">
        <v>2</v>
      </c>
      <c r="E8" s="41">
        <v>7</v>
      </c>
    </row>
    <row r="9" spans="1:5" x14ac:dyDescent="0.35">
      <c r="A9" s="40">
        <f t="shared" si="1"/>
        <v>42511</v>
      </c>
      <c r="B9" s="40">
        <f t="shared" si="0"/>
        <v>42517</v>
      </c>
      <c r="C9" t="s">
        <v>81</v>
      </c>
      <c r="D9" s="41">
        <v>2</v>
      </c>
      <c r="E9" s="41">
        <v>8</v>
      </c>
    </row>
    <row r="10" spans="1:5" x14ac:dyDescent="0.35">
      <c r="A10" s="40">
        <f t="shared" si="1"/>
        <v>42518</v>
      </c>
      <c r="B10" s="40">
        <f t="shared" si="0"/>
        <v>42524</v>
      </c>
      <c r="C10" t="s">
        <v>81</v>
      </c>
      <c r="D10" s="41">
        <v>3</v>
      </c>
      <c r="E10" s="41">
        <v>9</v>
      </c>
    </row>
    <row r="11" spans="1:5" x14ac:dyDescent="0.35">
      <c r="A11" s="40">
        <f t="shared" si="1"/>
        <v>42525</v>
      </c>
      <c r="B11" s="40">
        <f t="shared" si="0"/>
        <v>42531</v>
      </c>
      <c r="C11" t="s">
        <v>81</v>
      </c>
      <c r="D11" s="41">
        <v>3</v>
      </c>
      <c r="E11" s="41">
        <v>10</v>
      </c>
    </row>
    <row r="12" spans="1:5" x14ac:dyDescent="0.35">
      <c r="A12" s="40">
        <f t="shared" si="1"/>
        <v>42532</v>
      </c>
      <c r="B12" s="40">
        <f t="shared" si="0"/>
        <v>42538</v>
      </c>
      <c r="C12" t="s">
        <v>81</v>
      </c>
      <c r="D12" s="41">
        <v>3</v>
      </c>
      <c r="E12" s="41">
        <v>11</v>
      </c>
    </row>
    <row r="13" spans="1:5" x14ac:dyDescent="0.35">
      <c r="A13" s="40">
        <f t="shared" si="1"/>
        <v>42539</v>
      </c>
      <c r="B13" s="40">
        <f t="shared" si="0"/>
        <v>42545</v>
      </c>
      <c r="C13" t="s">
        <v>81</v>
      </c>
      <c r="D13" s="41">
        <v>3</v>
      </c>
      <c r="E13" s="41">
        <v>12</v>
      </c>
    </row>
    <row r="14" spans="1:5" x14ac:dyDescent="0.35">
      <c r="A14" s="40">
        <f t="shared" si="1"/>
        <v>42546</v>
      </c>
      <c r="B14" s="40">
        <f t="shared" si="0"/>
        <v>42552</v>
      </c>
      <c r="C14" t="s">
        <v>81</v>
      </c>
      <c r="D14" s="41">
        <v>4</v>
      </c>
      <c r="E14" s="41">
        <v>13</v>
      </c>
    </row>
    <row r="15" spans="1:5" x14ac:dyDescent="0.35">
      <c r="A15" s="40">
        <f t="shared" si="1"/>
        <v>42553</v>
      </c>
      <c r="B15" s="40">
        <f t="shared" si="0"/>
        <v>42559</v>
      </c>
      <c r="C15" t="s">
        <v>81</v>
      </c>
      <c r="D15" s="41">
        <v>4</v>
      </c>
      <c r="E15" s="41">
        <v>14</v>
      </c>
    </row>
    <row r="16" spans="1:5" x14ac:dyDescent="0.35">
      <c r="A16" s="40">
        <f t="shared" si="1"/>
        <v>42560</v>
      </c>
      <c r="B16" s="40">
        <f t="shared" si="0"/>
        <v>42566</v>
      </c>
      <c r="C16" t="s">
        <v>81</v>
      </c>
      <c r="D16" s="41">
        <v>4</v>
      </c>
      <c r="E16" s="41">
        <v>15</v>
      </c>
    </row>
    <row r="17" spans="1:5" x14ac:dyDescent="0.35">
      <c r="A17" s="40">
        <f t="shared" si="1"/>
        <v>42567</v>
      </c>
      <c r="B17" s="40">
        <f t="shared" si="0"/>
        <v>42573</v>
      </c>
      <c r="C17" t="s">
        <v>81</v>
      </c>
      <c r="D17" s="41">
        <v>4</v>
      </c>
      <c r="E17" s="41">
        <v>16</v>
      </c>
    </row>
    <row r="18" spans="1:5" x14ac:dyDescent="0.35">
      <c r="A18" s="40">
        <f t="shared" si="1"/>
        <v>42574</v>
      </c>
      <c r="B18" s="40">
        <f t="shared" si="0"/>
        <v>42580</v>
      </c>
      <c r="C18" t="s">
        <v>81</v>
      </c>
      <c r="D18" s="41">
        <v>5</v>
      </c>
      <c r="E18" s="41">
        <v>17</v>
      </c>
    </row>
    <row r="19" spans="1:5" x14ac:dyDescent="0.35">
      <c r="A19" s="40">
        <f t="shared" si="1"/>
        <v>42581</v>
      </c>
      <c r="B19" s="40">
        <f t="shared" si="0"/>
        <v>42587</v>
      </c>
      <c r="C19" t="s">
        <v>81</v>
      </c>
      <c r="D19" s="41">
        <v>5</v>
      </c>
      <c r="E19" s="41">
        <v>18</v>
      </c>
    </row>
    <row r="20" spans="1:5" x14ac:dyDescent="0.35">
      <c r="A20" s="40">
        <f t="shared" si="1"/>
        <v>42588</v>
      </c>
      <c r="B20" s="40">
        <f t="shared" si="0"/>
        <v>42594</v>
      </c>
      <c r="C20" t="s">
        <v>81</v>
      </c>
      <c r="D20" s="41">
        <v>5</v>
      </c>
      <c r="E20" s="41">
        <v>19</v>
      </c>
    </row>
    <row r="21" spans="1:5" x14ac:dyDescent="0.35">
      <c r="A21" s="40">
        <f t="shared" si="1"/>
        <v>42595</v>
      </c>
      <c r="B21" s="40">
        <f t="shared" si="0"/>
        <v>42601</v>
      </c>
      <c r="C21" t="s">
        <v>81</v>
      </c>
      <c r="D21" s="41">
        <v>5</v>
      </c>
      <c r="E21" s="41">
        <v>20</v>
      </c>
    </row>
    <row r="22" spans="1:5" x14ac:dyDescent="0.35">
      <c r="A22" s="40">
        <f t="shared" si="1"/>
        <v>42602</v>
      </c>
      <c r="B22" s="40">
        <f t="shared" si="0"/>
        <v>42608</v>
      </c>
      <c r="C22" t="s">
        <v>81</v>
      </c>
      <c r="D22" s="41">
        <v>6</v>
      </c>
      <c r="E22" s="41">
        <v>21</v>
      </c>
    </row>
    <row r="23" spans="1:5" x14ac:dyDescent="0.35">
      <c r="A23" s="40">
        <f t="shared" si="1"/>
        <v>42609</v>
      </c>
      <c r="B23" s="40">
        <f t="shared" si="0"/>
        <v>42615</v>
      </c>
      <c r="C23" t="s">
        <v>81</v>
      </c>
      <c r="D23" s="41">
        <v>6</v>
      </c>
      <c r="E23" s="41">
        <v>22</v>
      </c>
    </row>
    <row r="24" spans="1:5" x14ac:dyDescent="0.35">
      <c r="A24" s="40">
        <f t="shared" si="1"/>
        <v>42616</v>
      </c>
      <c r="B24" s="40">
        <f t="shared" si="0"/>
        <v>42622</v>
      </c>
      <c r="C24" t="s">
        <v>81</v>
      </c>
      <c r="D24" s="41">
        <v>6</v>
      </c>
      <c r="E24" s="41">
        <v>23</v>
      </c>
    </row>
    <row r="25" spans="1:5" x14ac:dyDescent="0.35">
      <c r="A25" s="40">
        <f t="shared" si="1"/>
        <v>42623</v>
      </c>
      <c r="B25" s="40">
        <f t="shared" si="0"/>
        <v>42629</v>
      </c>
      <c r="C25" t="s">
        <v>81</v>
      </c>
      <c r="D25" s="41">
        <v>6</v>
      </c>
      <c r="E25" s="41">
        <v>24</v>
      </c>
    </row>
    <row r="26" spans="1:5" x14ac:dyDescent="0.35">
      <c r="A26" s="40">
        <f t="shared" si="1"/>
        <v>42630</v>
      </c>
      <c r="B26" s="40">
        <f t="shared" si="0"/>
        <v>42636</v>
      </c>
      <c r="C26" t="s">
        <v>81</v>
      </c>
      <c r="D26" s="41">
        <v>7</v>
      </c>
      <c r="E26" s="41">
        <v>25</v>
      </c>
    </row>
    <row r="27" spans="1:5" x14ac:dyDescent="0.35">
      <c r="A27" s="40">
        <f t="shared" si="1"/>
        <v>42637</v>
      </c>
      <c r="B27" s="40">
        <f t="shared" si="0"/>
        <v>42643</v>
      </c>
      <c r="C27" t="s">
        <v>81</v>
      </c>
      <c r="D27" s="41">
        <v>7</v>
      </c>
      <c r="E27" s="41">
        <v>26</v>
      </c>
    </row>
    <row r="28" spans="1:5" x14ac:dyDescent="0.35">
      <c r="A28" s="40">
        <f t="shared" si="1"/>
        <v>42644</v>
      </c>
      <c r="B28" s="40">
        <f t="shared" si="0"/>
        <v>42650</v>
      </c>
      <c r="C28" t="s">
        <v>81</v>
      </c>
      <c r="D28" s="41">
        <v>7</v>
      </c>
      <c r="E28" s="41">
        <v>27</v>
      </c>
    </row>
    <row r="29" spans="1:5" x14ac:dyDescent="0.35">
      <c r="A29" s="40">
        <f t="shared" si="1"/>
        <v>42651</v>
      </c>
      <c r="B29" s="40">
        <f t="shared" si="0"/>
        <v>42657</v>
      </c>
      <c r="C29" t="s">
        <v>81</v>
      </c>
      <c r="D29" s="41">
        <v>7</v>
      </c>
      <c r="E29" s="41">
        <v>28</v>
      </c>
    </row>
    <row r="30" spans="1:5" x14ac:dyDescent="0.35">
      <c r="A30" s="40">
        <f t="shared" si="1"/>
        <v>42658</v>
      </c>
      <c r="B30" s="40">
        <f t="shared" si="0"/>
        <v>42664</v>
      </c>
      <c r="C30" t="s">
        <v>81</v>
      </c>
      <c r="D30" s="41">
        <v>8</v>
      </c>
      <c r="E30" s="41">
        <v>29</v>
      </c>
    </row>
    <row r="31" spans="1:5" x14ac:dyDescent="0.35">
      <c r="A31" s="40">
        <f t="shared" si="1"/>
        <v>42665</v>
      </c>
      <c r="B31" s="40">
        <f t="shared" si="0"/>
        <v>42671</v>
      </c>
      <c r="C31" t="s">
        <v>81</v>
      </c>
      <c r="D31" s="41">
        <v>8</v>
      </c>
      <c r="E31" s="41">
        <v>30</v>
      </c>
    </row>
    <row r="32" spans="1:5" x14ac:dyDescent="0.35">
      <c r="A32" s="40">
        <f t="shared" si="1"/>
        <v>42672</v>
      </c>
      <c r="B32" s="40">
        <f t="shared" si="0"/>
        <v>42678</v>
      </c>
      <c r="C32" t="s">
        <v>81</v>
      </c>
      <c r="D32" s="41">
        <v>8</v>
      </c>
      <c r="E32" s="41">
        <v>31</v>
      </c>
    </row>
    <row r="33" spans="1:5" x14ac:dyDescent="0.35">
      <c r="A33" s="40">
        <f t="shared" si="1"/>
        <v>42679</v>
      </c>
      <c r="B33" s="40">
        <f t="shared" si="0"/>
        <v>42685</v>
      </c>
      <c r="C33" t="s">
        <v>81</v>
      </c>
      <c r="D33" s="41">
        <v>8</v>
      </c>
      <c r="E33" s="41">
        <v>32</v>
      </c>
    </row>
    <row r="34" spans="1:5" x14ac:dyDescent="0.35">
      <c r="A34" s="40">
        <f t="shared" si="1"/>
        <v>42686</v>
      </c>
      <c r="B34" s="40">
        <f t="shared" si="0"/>
        <v>42692</v>
      </c>
      <c r="C34" t="s">
        <v>81</v>
      </c>
      <c r="D34" s="41">
        <v>9</v>
      </c>
      <c r="E34" s="41">
        <v>33</v>
      </c>
    </row>
    <row r="35" spans="1:5" x14ac:dyDescent="0.35">
      <c r="A35" s="40">
        <f t="shared" si="1"/>
        <v>42693</v>
      </c>
      <c r="B35" s="40">
        <f t="shared" si="0"/>
        <v>42699</v>
      </c>
      <c r="C35" t="s">
        <v>81</v>
      </c>
      <c r="D35" s="41">
        <v>9</v>
      </c>
      <c r="E35" s="41">
        <v>34</v>
      </c>
    </row>
    <row r="36" spans="1:5" x14ac:dyDescent="0.35">
      <c r="A36" s="40">
        <f t="shared" si="1"/>
        <v>42700</v>
      </c>
      <c r="B36" s="40">
        <f t="shared" si="0"/>
        <v>42706</v>
      </c>
      <c r="C36" t="s">
        <v>81</v>
      </c>
      <c r="D36" s="41">
        <v>9</v>
      </c>
      <c r="E36" s="41">
        <v>35</v>
      </c>
    </row>
    <row r="37" spans="1:5" x14ac:dyDescent="0.35">
      <c r="A37" s="40">
        <f t="shared" si="1"/>
        <v>42707</v>
      </c>
      <c r="B37" s="40">
        <f t="shared" si="0"/>
        <v>42713</v>
      </c>
      <c r="C37" t="s">
        <v>81</v>
      </c>
      <c r="D37" s="41">
        <v>9</v>
      </c>
      <c r="E37" s="41">
        <v>36</v>
      </c>
    </row>
    <row r="38" spans="1:5" x14ac:dyDescent="0.35">
      <c r="A38" s="40">
        <f t="shared" si="1"/>
        <v>42714</v>
      </c>
      <c r="B38" s="40">
        <f t="shared" si="0"/>
        <v>42720</v>
      </c>
      <c r="C38" t="s">
        <v>81</v>
      </c>
      <c r="D38" s="41">
        <v>10</v>
      </c>
      <c r="E38" s="41">
        <v>37</v>
      </c>
    </row>
    <row r="39" spans="1:5" x14ac:dyDescent="0.35">
      <c r="A39" s="40">
        <f t="shared" si="1"/>
        <v>42721</v>
      </c>
      <c r="B39" s="40">
        <f t="shared" si="0"/>
        <v>42727</v>
      </c>
      <c r="C39" t="s">
        <v>81</v>
      </c>
      <c r="D39" s="41">
        <v>10</v>
      </c>
      <c r="E39" s="41">
        <v>38</v>
      </c>
    </row>
    <row r="40" spans="1:5" x14ac:dyDescent="0.35">
      <c r="A40" s="40">
        <f t="shared" si="1"/>
        <v>42728</v>
      </c>
      <c r="B40" s="40">
        <f t="shared" si="0"/>
        <v>42734</v>
      </c>
      <c r="C40" t="s">
        <v>81</v>
      </c>
      <c r="D40" s="41">
        <v>10</v>
      </c>
      <c r="E40" s="41">
        <v>39</v>
      </c>
    </row>
    <row r="41" spans="1:5" x14ac:dyDescent="0.35">
      <c r="A41" s="40">
        <f t="shared" si="1"/>
        <v>42735</v>
      </c>
      <c r="B41" s="40">
        <f t="shared" si="0"/>
        <v>42741</v>
      </c>
      <c r="C41" t="s">
        <v>81</v>
      </c>
      <c r="D41" s="41">
        <v>10</v>
      </c>
      <c r="E41" s="41">
        <v>40</v>
      </c>
    </row>
    <row r="42" spans="1:5" x14ac:dyDescent="0.35">
      <c r="A42" s="40">
        <f t="shared" si="1"/>
        <v>42742</v>
      </c>
      <c r="B42" s="40">
        <f t="shared" si="0"/>
        <v>42748</v>
      </c>
      <c r="C42" t="s">
        <v>81</v>
      </c>
      <c r="D42" s="41">
        <v>11</v>
      </c>
      <c r="E42" s="41">
        <v>41</v>
      </c>
    </row>
    <row r="43" spans="1:5" x14ac:dyDescent="0.35">
      <c r="A43" s="40">
        <f t="shared" si="1"/>
        <v>42749</v>
      </c>
      <c r="B43" s="40">
        <f t="shared" si="0"/>
        <v>42755</v>
      </c>
      <c r="C43" t="s">
        <v>81</v>
      </c>
      <c r="D43" s="41">
        <v>11</v>
      </c>
      <c r="E43" s="41">
        <v>42</v>
      </c>
    </row>
    <row r="44" spans="1:5" x14ac:dyDescent="0.35">
      <c r="A44" s="40">
        <f t="shared" si="1"/>
        <v>42756</v>
      </c>
      <c r="B44" s="40">
        <f t="shared" si="0"/>
        <v>42762</v>
      </c>
      <c r="C44" t="s">
        <v>81</v>
      </c>
      <c r="D44" s="41">
        <v>11</v>
      </c>
      <c r="E44" s="41">
        <v>43</v>
      </c>
    </row>
    <row r="45" spans="1:5" x14ac:dyDescent="0.35">
      <c r="A45" s="40">
        <f t="shared" si="1"/>
        <v>42763</v>
      </c>
      <c r="B45" s="40">
        <f t="shared" si="0"/>
        <v>42769</v>
      </c>
      <c r="C45" t="s">
        <v>81</v>
      </c>
      <c r="D45" s="41">
        <v>11</v>
      </c>
      <c r="E45" s="41">
        <v>44</v>
      </c>
    </row>
    <row r="46" spans="1:5" x14ac:dyDescent="0.35">
      <c r="A46" s="40">
        <f t="shared" si="1"/>
        <v>42770</v>
      </c>
      <c r="B46" s="40">
        <f t="shared" si="0"/>
        <v>42776</v>
      </c>
      <c r="C46" t="s">
        <v>81</v>
      </c>
      <c r="D46" s="41">
        <v>12</v>
      </c>
      <c r="E46" s="41">
        <v>45</v>
      </c>
    </row>
    <row r="47" spans="1:5" x14ac:dyDescent="0.35">
      <c r="A47" s="40">
        <f t="shared" si="1"/>
        <v>42777</v>
      </c>
      <c r="B47" s="40">
        <f t="shared" si="0"/>
        <v>42783</v>
      </c>
      <c r="C47" t="s">
        <v>81</v>
      </c>
      <c r="D47" s="41">
        <v>12</v>
      </c>
      <c r="E47" s="41">
        <v>46</v>
      </c>
    </row>
    <row r="48" spans="1:5" x14ac:dyDescent="0.35">
      <c r="A48" s="40">
        <f t="shared" si="1"/>
        <v>42784</v>
      </c>
      <c r="B48" s="40">
        <f t="shared" si="0"/>
        <v>42790</v>
      </c>
      <c r="C48" t="s">
        <v>81</v>
      </c>
      <c r="D48" s="41">
        <v>12</v>
      </c>
      <c r="E48" s="41">
        <v>47</v>
      </c>
    </row>
    <row r="49" spans="1:5" x14ac:dyDescent="0.35">
      <c r="A49" s="40">
        <f t="shared" si="1"/>
        <v>42791</v>
      </c>
      <c r="B49" s="40">
        <f t="shared" si="0"/>
        <v>42797</v>
      </c>
      <c r="C49" t="s">
        <v>81</v>
      </c>
      <c r="D49" s="41">
        <v>12</v>
      </c>
      <c r="E49" s="41">
        <v>48</v>
      </c>
    </row>
    <row r="50" spans="1:5" x14ac:dyDescent="0.35">
      <c r="A50" s="40">
        <f t="shared" si="1"/>
        <v>42798</v>
      </c>
      <c r="B50" s="40">
        <f t="shared" si="0"/>
        <v>42804</v>
      </c>
      <c r="C50" t="s">
        <v>81</v>
      </c>
      <c r="D50" s="41">
        <v>13</v>
      </c>
      <c r="E50" s="41">
        <v>49</v>
      </c>
    </row>
    <row r="51" spans="1:5" x14ac:dyDescent="0.35">
      <c r="A51" s="40">
        <f t="shared" si="1"/>
        <v>42805</v>
      </c>
      <c r="B51" s="40">
        <f t="shared" si="0"/>
        <v>42811</v>
      </c>
      <c r="C51" t="s">
        <v>81</v>
      </c>
      <c r="D51" s="41">
        <v>13</v>
      </c>
      <c r="E51" s="41">
        <v>50</v>
      </c>
    </row>
    <row r="52" spans="1:5" x14ac:dyDescent="0.35">
      <c r="A52" s="40">
        <f t="shared" si="1"/>
        <v>42812</v>
      </c>
      <c r="B52" s="40">
        <f t="shared" si="0"/>
        <v>42818</v>
      </c>
      <c r="C52" t="s">
        <v>81</v>
      </c>
      <c r="D52" s="41">
        <v>13</v>
      </c>
      <c r="E52" s="41">
        <v>51</v>
      </c>
    </row>
    <row r="53" spans="1:5" x14ac:dyDescent="0.35">
      <c r="A53" s="40">
        <f t="shared" si="1"/>
        <v>42819</v>
      </c>
      <c r="B53" s="40">
        <f t="shared" si="0"/>
        <v>42825</v>
      </c>
      <c r="C53" t="s">
        <v>81</v>
      </c>
      <c r="D53" s="41">
        <v>13</v>
      </c>
      <c r="E53" s="41">
        <v>52</v>
      </c>
    </row>
    <row r="54" spans="1:5" x14ac:dyDescent="0.35">
      <c r="A54" s="40">
        <f t="shared" si="1"/>
        <v>42826</v>
      </c>
      <c r="B54" s="40">
        <f t="shared" si="0"/>
        <v>42832</v>
      </c>
      <c r="C54" t="s">
        <v>82</v>
      </c>
      <c r="D54" s="41">
        <v>1</v>
      </c>
      <c r="E54" s="41">
        <v>1</v>
      </c>
    </row>
    <row r="55" spans="1:5" x14ac:dyDescent="0.35">
      <c r="A55" s="40">
        <f>A54+7</f>
        <v>42833</v>
      </c>
      <c r="B55" s="40">
        <f t="shared" si="0"/>
        <v>42839</v>
      </c>
      <c r="C55" t="s">
        <v>82</v>
      </c>
      <c r="D55" s="41">
        <v>1</v>
      </c>
      <c r="E55" s="41">
        <v>2</v>
      </c>
    </row>
    <row r="56" spans="1:5" x14ac:dyDescent="0.35">
      <c r="A56" s="40">
        <f t="shared" si="1"/>
        <v>42840</v>
      </c>
      <c r="B56" s="40">
        <f t="shared" si="0"/>
        <v>42846</v>
      </c>
      <c r="C56" t="s">
        <v>82</v>
      </c>
      <c r="D56" s="41">
        <v>1</v>
      </c>
      <c r="E56" s="41">
        <v>3</v>
      </c>
    </row>
    <row r="57" spans="1:5" x14ac:dyDescent="0.35">
      <c r="A57" s="40">
        <f t="shared" si="1"/>
        <v>42847</v>
      </c>
      <c r="B57" s="40">
        <f t="shared" si="0"/>
        <v>42853</v>
      </c>
      <c r="C57" t="s">
        <v>82</v>
      </c>
      <c r="D57" s="41">
        <v>1</v>
      </c>
      <c r="E57" s="41">
        <v>4</v>
      </c>
    </row>
    <row r="58" spans="1:5" x14ac:dyDescent="0.35">
      <c r="A58" s="40">
        <f t="shared" si="1"/>
        <v>42854</v>
      </c>
      <c r="B58" s="40">
        <f t="shared" si="0"/>
        <v>42860</v>
      </c>
      <c r="C58" t="s">
        <v>82</v>
      </c>
      <c r="D58" s="41">
        <v>2</v>
      </c>
      <c r="E58" s="41">
        <v>5</v>
      </c>
    </row>
    <row r="59" spans="1:5" x14ac:dyDescent="0.35">
      <c r="A59" s="40">
        <f t="shared" si="1"/>
        <v>42861</v>
      </c>
      <c r="B59" s="40">
        <f t="shared" si="0"/>
        <v>42867</v>
      </c>
      <c r="C59" t="s">
        <v>82</v>
      </c>
      <c r="D59" s="41">
        <v>2</v>
      </c>
      <c r="E59" s="41">
        <v>6</v>
      </c>
    </row>
    <row r="60" spans="1:5" x14ac:dyDescent="0.35">
      <c r="A60" s="40">
        <f t="shared" si="1"/>
        <v>42868</v>
      </c>
      <c r="B60" s="40">
        <f t="shared" si="0"/>
        <v>42874</v>
      </c>
      <c r="C60" t="s">
        <v>82</v>
      </c>
      <c r="D60" s="41">
        <v>2</v>
      </c>
      <c r="E60" s="41">
        <v>7</v>
      </c>
    </row>
    <row r="61" spans="1:5" x14ac:dyDescent="0.35">
      <c r="A61" s="40">
        <f t="shared" si="1"/>
        <v>42875</v>
      </c>
      <c r="B61" s="40">
        <f t="shared" si="0"/>
        <v>42881</v>
      </c>
      <c r="C61" t="s">
        <v>82</v>
      </c>
      <c r="D61" s="41">
        <v>2</v>
      </c>
      <c r="E61" s="41">
        <v>8</v>
      </c>
    </row>
    <row r="62" spans="1:5" x14ac:dyDescent="0.35">
      <c r="A62" s="40">
        <f t="shared" si="1"/>
        <v>42882</v>
      </c>
      <c r="B62" s="40">
        <f t="shared" si="0"/>
        <v>42888</v>
      </c>
      <c r="C62" t="s">
        <v>82</v>
      </c>
      <c r="D62" s="41">
        <v>3</v>
      </c>
      <c r="E62" s="41">
        <v>9</v>
      </c>
    </row>
    <row r="63" spans="1:5" x14ac:dyDescent="0.35">
      <c r="A63" s="40">
        <f t="shared" si="1"/>
        <v>42889</v>
      </c>
      <c r="B63" s="40">
        <f t="shared" si="0"/>
        <v>42895</v>
      </c>
      <c r="C63" t="s">
        <v>82</v>
      </c>
      <c r="D63" s="41">
        <v>3</v>
      </c>
      <c r="E63" s="41">
        <v>10</v>
      </c>
    </row>
    <row r="64" spans="1:5" x14ac:dyDescent="0.35">
      <c r="A64" s="40">
        <f t="shared" si="1"/>
        <v>42896</v>
      </c>
      <c r="B64" s="40">
        <f t="shared" si="0"/>
        <v>42902</v>
      </c>
      <c r="C64" t="s">
        <v>82</v>
      </c>
      <c r="D64" s="41">
        <v>3</v>
      </c>
      <c r="E64" s="41">
        <v>11</v>
      </c>
    </row>
    <row r="65" spans="1:5" x14ac:dyDescent="0.35">
      <c r="A65" s="40">
        <f t="shared" si="1"/>
        <v>42903</v>
      </c>
      <c r="B65" s="40">
        <f t="shared" si="0"/>
        <v>42909</v>
      </c>
      <c r="C65" t="s">
        <v>82</v>
      </c>
      <c r="D65" s="41">
        <v>3</v>
      </c>
      <c r="E65" s="41">
        <v>12</v>
      </c>
    </row>
    <row r="66" spans="1:5" x14ac:dyDescent="0.35">
      <c r="A66" s="40">
        <f t="shared" si="1"/>
        <v>42910</v>
      </c>
      <c r="B66" s="40">
        <f t="shared" si="0"/>
        <v>42916</v>
      </c>
      <c r="C66" t="s">
        <v>82</v>
      </c>
      <c r="D66" s="41">
        <v>4</v>
      </c>
      <c r="E66" s="41">
        <v>13</v>
      </c>
    </row>
    <row r="67" spans="1:5" x14ac:dyDescent="0.35">
      <c r="A67" s="40">
        <f t="shared" si="1"/>
        <v>42917</v>
      </c>
      <c r="B67" s="40">
        <f t="shared" ref="B67:B130" si="2">A67+6</f>
        <v>42923</v>
      </c>
      <c r="C67" t="s">
        <v>82</v>
      </c>
      <c r="D67" s="41">
        <v>4</v>
      </c>
      <c r="E67" s="41">
        <v>14</v>
      </c>
    </row>
    <row r="68" spans="1:5" x14ac:dyDescent="0.35">
      <c r="A68" s="40">
        <f t="shared" ref="A68:A131" si="3">A67+7</f>
        <v>42924</v>
      </c>
      <c r="B68" s="40">
        <f t="shared" si="2"/>
        <v>42930</v>
      </c>
      <c r="C68" t="s">
        <v>82</v>
      </c>
      <c r="D68" s="41">
        <v>4</v>
      </c>
      <c r="E68" s="41">
        <v>15</v>
      </c>
    </row>
    <row r="69" spans="1:5" x14ac:dyDescent="0.35">
      <c r="A69" s="40">
        <f t="shared" si="3"/>
        <v>42931</v>
      </c>
      <c r="B69" s="40">
        <f t="shared" si="2"/>
        <v>42937</v>
      </c>
      <c r="C69" t="s">
        <v>82</v>
      </c>
      <c r="D69" s="41">
        <v>4</v>
      </c>
      <c r="E69" s="41">
        <v>16</v>
      </c>
    </row>
    <row r="70" spans="1:5" x14ac:dyDescent="0.35">
      <c r="A70" s="40">
        <f t="shared" si="3"/>
        <v>42938</v>
      </c>
      <c r="B70" s="40">
        <f t="shared" si="2"/>
        <v>42944</v>
      </c>
      <c r="C70" t="s">
        <v>82</v>
      </c>
      <c r="D70" s="41">
        <v>5</v>
      </c>
      <c r="E70" s="41">
        <v>17</v>
      </c>
    </row>
    <row r="71" spans="1:5" x14ac:dyDescent="0.35">
      <c r="A71" s="40">
        <f t="shared" si="3"/>
        <v>42945</v>
      </c>
      <c r="B71" s="40">
        <f t="shared" si="2"/>
        <v>42951</v>
      </c>
      <c r="C71" t="s">
        <v>82</v>
      </c>
      <c r="D71" s="41">
        <v>5</v>
      </c>
      <c r="E71" s="41">
        <v>18</v>
      </c>
    </row>
    <row r="72" spans="1:5" x14ac:dyDescent="0.35">
      <c r="A72" s="40">
        <f t="shared" si="3"/>
        <v>42952</v>
      </c>
      <c r="B72" s="40">
        <f t="shared" si="2"/>
        <v>42958</v>
      </c>
      <c r="C72" t="s">
        <v>82</v>
      </c>
      <c r="D72" s="41">
        <v>5</v>
      </c>
      <c r="E72" s="41">
        <v>19</v>
      </c>
    </row>
    <row r="73" spans="1:5" x14ac:dyDescent="0.35">
      <c r="A73" s="40">
        <f t="shared" si="3"/>
        <v>42959</v>
      </c>
      <c r="B73" s="40">
        <f t="shared" si="2"/>
        <v>42965</v>
      </c>
      <c r="C73" t="s">
        <v>82</v>
      </c>
      <c r="D73" s="41">
        <v>5</v>
      </c>
      <c r="E73" s="41">
        <v>20</v>
      </c>
    </row>
    <row r="74" spans="1:5" x14ac:dyDescent="0.35">
      <c r="A74" s="40">
        <f t="shared" si="3"/>
        <v>42966</v>
      </c>
      <c r="B74" s="40">
        <f t="shared" si="2"/>
        <v>42972</v>
      </c>
      <c r="C74" t="s">
        <v>82</v>
      </c>
      <c r="D74" s="41">
        <v>6</v>
      </c>
      <c r="E74" s="41">
        <v>21</v>
      </c>
    </row>
    <row r="75" spans="1:5" x14ac:dyDescent="0.35">
      <c r="A75" s="40">
        <f t="shared" si="3"/>
        <v>42973</v>
      </c>
      <c r="B75" s="40">
        <f t="shared" si="2"/>
        <v>42979</v>
      </c>
      <c r="C75" t="s">
        <v>82</v>
      </c>
      <c r="D75" s="41">
        <v>6</v>
      </c>
      <c r="E75" s="41">
        <v>22</v>
      </c>
    </row>
    <row r="76" spans="1:5" x14ac:dyDescent="0.35">
      <c r="A76" s="40">
        <f t="shared" si="3"/>
        <v>42980</v>
      </c>
      <c r="B76" s="40">
        <f t="shared" si="2"/>
        <v>42986</v>
      </c>
      <c r="C76" t="s">
        <v>82</v>
      </c>
      <c r="D76" s="41">
        <v>6</v>
      </c>
      <c r="E76" s="41">
        <v>23</v>
      </c>
    </row>
    <row r="77" spans="1:5" x14ac:dyDescent="0.35">
      <c r="A77" s="40">
        <f t="shared" si="3"/>
        <v>42987</v>
      </c>
      <c r="B77" s="40">
        <f t="shared" si="2"/>
        <v>42993</v>
      </c>
      <c r="C77" t="s">
        <v>82</v>
      </c>
      <c r="D77" s="41">
        <v>6</v>
      </c>
      <c r="E77" s="41">
        <v>24</v>
      </c>
    </row>
    <row r="78" spans="1:5" x14ac:dyDescent="0.35">
      <c r="A78" s="40">
        <f t="shared" si="3"/>
        <v>42994</v>
      </c>
      <c r="B78" s="40">
        <f t="shared" si="2"/>
        <v>43000</v>
      </c>
      <c r="C78" t="s">
        <v>82</v>
      </c>
      <c r="D78" s="41">
        <v>7</v>
      </c>
      <c r="E78" s="41">
        <v>25</v>
      </c>
    </row>
    <row r="79" spans="1:5" x14ac:dyDescent="0.35">
      <c r="A79" s="40">
        <f t="shared" si="3"/>
        <v>43001</v>
      </c>
      <c r="B79" s="40">
        <f t="shared" si="2"/>
        <v>43007</v>
      </c>
      <c r="C79" t="s">
        <v>82</v>
      </c>
      <c r="D79" s="41">
        <v>7</v>
      </c>
      <c r="E79" s="41">
        <v>26</v>
      </c>
    </row>
    <row r="80" spans="1:5" x14ac:dyDescent="0.35">
      <c r="A80" s="40">
        <f t="shared" si="3"/>
        <v>43008</v>
      </c>
      <c r="B80" s="40">
        <f t="shared" si="2"/>
        <v>43014</v>
      </c>
      <c r="C80" t="s">
        <v>82</v>
      </c>
      <c r="D80" s="41">
        <v>7</v>
      </c>
      <c r="E80" s="41">
        <v>27</v>
      </c>
    </row>
    <row r="81" spans="1:5" x14ac:dyDescent="0.35">
      <c r="A81" s="40">
        <f t="shared" si="3"/>
        <v>43015</v>
      </c>
      <c r="B81" s="40">
        <f t="shared" si="2"/>
        <v>43021</v>
      </c>
      <c r="C81" t="s">
        <v>82</v>
      </c>
      <c r="D81" s="41">
        <v>7</v>
      </c>
      <c r="E81" s="41">
        <v>28</v>
      </c>
    </row>
    <row r="82" spans="1:5" x14ac:dyDescent="0.35">
      <c r="A82" s="40">
        <f t="shared" si="3"/>
        <v>43022</v>
      </c>
      <c r="B82" s="40">
        <f t="shared" si="2"/>
        <v>43028</v>
      </c>
      <c r="C82" t="s">
        <v>82</v>
      </c>
      <c r="D82" s="41">
        <v>8</v>
      </c>
      <c r="E82" s="41">
        <v>29</v>
      </c>
    </row>
    <row r="83" spans="1:5" x14ac:dyDescent="0.35">
      <c r="A83" s="40">
        <f t="shared" si="3"/>
        <v>43029</v>
      </c>
      <c r="B83" s="40">
        <f t="shared" si="2"/>
        <v>43035</v>
      </c>
      <c r="C83" t="s">
        <v>82</v>
      </c>
      <c r="D83" s="41">
        <v>8</v>
      </c>
      <c r="E83" s="41">
        <v>30</v>
      </c>
    </row>
    <row r="84" spans="1:5" x14ac:dyDescent="0.35">
      <c r="A84" s="40">
        <f t="shared" si="3"/>
        <v>43036</v>
      </c>
      <c r="B84" s="40">
        <f t="shared" si="2"/>
        <v>43042</v>
      </c>
      <c r="C84" t="s">
        <v>82</v>
      </c>
      <c r="D84" s="41">
        <v>8</v>
      </c>
      <c r="E84" s="41">
        <v>31</v>
      </c>
    </row>
    <row r="85" spans="1:5" x14ac:dyDescent="0.35">
      <c r="A85" s="40">
        <f t="shared" si="3"/>
        <v>43043</v>
      </c>
      <c r="B85" s="40">
        <f t="shared" si="2"/>
        <v>43049</v>
      </c>
      <c r="C85" t="s">
        <v>82</v>
      </c>
      <c r="D85" s="41">
        <v>8</v>
      </c>
      <c r="E85" s="41">
        <v>32</v>
      </c>
    </row>
    <row r="86" spans="1:5" x14ac:dyDescent="0.35">
      <c r="A86" s="40">
        <f t="shared" si="3"/>
        <v>43050</v>
      </c>
      <c r="B86" s="40">
        <f t="shared" si="2"/>
        <v>43056</v>
      </c>
      <c r="C86" t="s">
        <v>82</v>
      </c>
      <c r="D86" s="41">
        <v>9</v>
      </c>
      <c r="E86" s="41">
        <v>33</v>
      </c>
    </row>
    <row r="87" spans="1:5" x14ac:dyDescent="0.35">
      <c r="A87" s="40">
        <f t="shared" si="3"/>
        <v>43057</v>
      </c>
      <c r="B87" s="40">
        <f t="shared" si="2"/>
        <v>43063</v>
      </c>
      <c r="C87" t="s">
        <v>82</v>
      </c>
      <c r="D87" s="41">
        <v>9</v>
      </c>
      <c r="E87" s="41">
        <v>34</v>
      </c>
    </row>
    <row r="88" spans="1:5" x14ac:dyDescent="0.35">
      <c r="A88" s="40">
        <f t="shared" si="3"/>
        <v>43064</v>
      </c>
      <c r="B88" s="40">
        <f t="shared" si="2"/>
        <v>43070</v>
      </c>
      <c r="C88" t="s">
        <v>82</v>
      </c>
      <c r="D88" s="41">
        <v>9</v>
      </c>
      <c r="E88" s="41">
        <v>35</v>
      </c>
    </row>
    <row r="89" spans="1:5" x14ac:dyDescent="0.35">
      <c r="A89" s="40">
        <f t="shared" si="3"/>
        <v>43071</v>
      </c>
      <c r="B89" s="40">
        <f t="shared" si="2"/>
        <v>43077</v>
      </c>
      <c r="C89" t="s">
        <v>82</v>
      </c>
      <c r="D89" s="41">
        <v>9</v>
      </c>
      <c r="E89" s="41">
        <v>36</v>
      </c>
    </row>
    <row r="90" spans="1:5" x14ac:dyDescent="0.35">
      <c r="A90" s="40">
        <f t="shared" si="3"/>
        <v>43078</v>
      </c>
      <c r="B90" s="40">
        <f t="shared" si="2"/>
        <v>43084</v>
      </c>
      <c r="C90" t="s">
        <v>82</v>
      </c>
      <c r="D90" s="41">
        <v>10</v>
      </c>
      <c r="E90" s="41">
        <v>37</v>
      </c>
    </row>
    <row r="91" spans="1:5" x14ac:dyDescent="0.35">
      <c r="A91" s="40">
        <f t="shared" si="3"/>
        <v>43085</v>
      </c>
      <c r="B91" s="40">
        <f t="shared" si="2"/>
        <v>43091</v>
      </c>
      <c r="C91" t="s">
        <v>82</v>
      </c>
      <c r="D91" s="41">
        <v>10</v>
      </c>
      <c r="E91" s="41">
        <v>38</v>
      </c>
    </row>
    <row r="92" spans="1:5" x14ac:dyDescent="0.35">
      <c r="A92" s="40">
        <f t="shared" si="3"/>
        <v>43092</v>
      </c>
      <c r="B92" s="40">
        <f t="shared" si="2"/>
        <v>43098</v>
      </c>
      <c r="C92" t="s">
        <v>82</v>
      </c>
      <c r="D92" s="41">
        <v>10</v>
      </c>
      <c r="E92" s="41">
        <v>39</v>
      </c>
    </row>
    <row r="93" spans="1:5" x14ac:dyDescent="0.35">
      <c r="A93" s="40">
        <f t="shared" si="3"/>
        <v>43099</v>
      </c>
      <c r="B93" s="40">
        <f t="shared" si="2"/>
        <v>43105</v>
      </c>
      <c r="C93" t="s">
        <v>82</v>
      </c>
      <c r="D93" s="41">
        <v>10</v>
      </c>
      <c r="E93" s="41">
        <v>40</v>
      </c>
    </row>
    <row r="94" spans="1:5" x14ac:dyDescent="0.35">
      <c r="A94" s="40">
        <f t="shared" si="3"/>
        <v>43106</v>
      </c>
      <c r="B94" s="40">
        <f t="shared" si="2"/>
        <v>43112</v>
      </c>
      <c r="C94" t="s">
        <v>82</v>
      </c>
      <c r="D94" s="41">
        <v>11</v>
      </c>
      <c r="E94" s="41">
        <v>41</v>
      </c>
    </row>
    <row r="95" spans="1:5" x14ac:dyDescent="0.35">
      <c r="A95" s="40">
        <f t="shared" si="3"/>
        <v>43113</v>
      </c>
      <c r="B95" s="40">
        <f t="shared" si="2"/>
        <v>43119</v>
      </c>
      <c r="C95" t="s">
        <v>82</v>
      </c>
      <c r="D95" s="41">
        <v>11</v>
      </c>
      <c r="E95" s="41">
        <v>42</v>
      </c>
    </row>
    <row r="96" spans="1:5" x14ac:dyDescent="0.35">
      <c r="A96" s="40">
        <f t="shared" si="3"/>
        <v>43120</v>
      </c>
      <c r="B96" s="40">
        <f t="shared" si="2"/>
        <v>43126</v>
      </c>
      <c r="C96" t="s">
        <v>82</v>
      </c>
      <c r="D96" s="41">
        <v>11</v>
      </c>
      <c r="E96" s="41">
        <v>43</v>
      </c>
    </row>
    <row r="97" spans="1:5" x14ac:dyDescent="0.35">
      <c r="A97" s="40">
        <f t="shared" si="3"/>
        <v>43127</v>
      </c>
      <c r="B97" s="40">
        <f t="shared" si="2"/>
        <v>43133</v>
      </c>
      <c r="C97" t="s">
        <v>82</v>
      </c>
      <c r="D97" s="41">
        <v>11</v>
      </c>
      <c r="E97" s="41">
        <v>44</v>
      </c>
    </row>
    <row r="98" spans="1:5" x14ac:dyDescent="0.35">
      <c r="A98" s="40">
        <f t="shared" si="3"/>
        <v>43134</v>
      </c>
      <c r="B98" s="40">
        <f t="shared" si="2"/>
        <v>43140</v>
      </c>
      <c r="C98" t="s">
        <v>82</v>
      </c>
      <c r="D98" s="41">
        <v>12</v>
      </c>
      <c r="E98" s="41">
        <v>45</v>
      </c>
    </row>
    <row r="99" spans="1:5" x14ac:dyDescent="0.35">
      <c r="A99" s="40">
        <f t="shared" si="3"/>
        <v>43141</v>
      </c>
      <c r="B99" s="40">
        <f t="shared" si="2"/>
        <v>43147</v>
      </c>
      <c r="C99" t="s">
        <v>82</v>
      </c>
      <c r="D99" s="41">
        <v>12</v>
      </c>
      <c r="E99" s="41">
        <v>46</v>
      </c>
    </row>
    <row r="100" spans="1:5" x14ac:dyDescent="0.35">
      <c r="A100" s="40">
        <f t="shared" si="3"/>
        <v>43148</v>
      </c>
      <c r="B100" s="40">
        <f t="shared" si="2"/>
        <v>43154</v>
      </c>
      <c r="C100" t="s">
        <v>82</v>
      </c>
      <c r="D100" s="41">
        <v>12</v>
      </c>
      <c r="E100" s="41">
        <v>47</v>
      </c>
    </row>
    <row r="101" spans="1:5" x14ac:dyDescent="0.35">
      <c r="A101" s="40">
        <f t="shared" si="3"/>
        <v>43155</v>
      </c>
      <c r="B101" s="40">
        <f t="shared" si="2"/>
        <v>43161</v>
      </c>
      <c r="C101" t="s">
        <v>82</v>
      </c>
      <c r="D101" s="41">
        <v>12</v>
      </c>
      <c r="E101" s="41">
        <v>48</v>
      </c>
    </row>
    <row r="102" spans="1:5" x14ac:dyDescent="0.35">
      <c r="A102" s="40">
        <f t="shared" si="3"/>
        <v>43162</v>
      </c>
      <c r="B102" s="40">
        <f t="shared" si="2"/>
        <v>43168</v>
      </c>
      <c r="C102" t="s">
        <v>82</v>
      </c>
      <c r="D102" s="41">
        <v>13</v>
      </c>
      <c r="E102" s="41">
        <v>49</v>
      </c>
    </row>
    <row r="103" spans="1:5" x14ac:dyDescent="0.35">
      <c r="A103" s="40">
        <f t="shared" si="3"/>
        <v>43169</v>
      </c>
      <c r="B103" s="40">
        <f t="shared" si="2"/>
        <v>43175</v>
      </c>
      <c r="C103" t="s">
        <v>82</v>
      </c>
      <c r="D103" s="41">
        <v>13</v>
      </c>
      <c r="E103" s="41">
        <v>50</v>
      </c>
    </row>
    <row r="104" spans="1:5" x14ac:dyDescent="0.35">
      <c r="A104" s="40">
        <f t="shared" si="3"/>
        <v>43176</v>
      </c>
      <c r="B104" s="40">
        <f t="shared" si="2"/>
        <v>43182</v>
      </c>
      <c r="C104" t="s">
        <v>82</v>
      </c>
      <c r="D104" s="41">
        <v>13</v>
      </c>
      <c r="E104" s="41">
        <v>51</v>
      </c>
    </row>
    <row r="105" spans="1:5" x14ac:dyDescent="0.35">
      <c r="A105" s="40">
        <f t="shared" si="3"/>
        <v>43183</v>
      </c>
      <c r="B105" s="40">
        <f t="shared" si="2"/>
        <v>43189</v>
      </c>
      <c r="C105" t="s">
        <v>82</v>
      </c>
      <c r="D105" s="41">
        <v>13</v>
      </c>
      <c r="E105" s="41">
        <v>52</v>
      </c>
    </row>
    <row r="106" spans="1:5" x14ac:dyDescent="0.35">
      <c r="A106" s="40">
        <f t="shared" si="3"/>
        <v>43190</v>
      </c>
      <c r="B106" s="40">
        <f t="shared" si="2"/>
        <v>43196</v>
      </c>
      <c r="C106" s="42" t="s">
        <v>83</v>
      </c>
      <c r="D106" s="41">
        <v>1</v>
      </c>
      <c r="E106" s="41">
        <v>1</v>
      </c>
    </row>
    <row r="107" spans="1:5" x14ac:dyDescent="0.35">
      <c r="A107" s="40">
        <f t="shared" si="3"/>
        <v>43197</v>
      </c>
      <c r="B107" s="40">
        <f t="shared" si="2"/>
        <v>43203</v>
      </c>
      <c r="C107" s="42" t="s">
        <v>83</v>
      </c>
      <c r="D107" s="41">
        <v>1</v>
      </c>
      <c r="E107" s="41">
        <v>2</v>
      </c>
    </row>
    <row r="108" spans="1:5" x14ac:dyDescent="0.35">
      <c r="A108" s="40">
        <f t="shared" si="3"/>
        <v>43204</v>
      </c>
      <c r="B108" s="40">
        <f t="shared" si="2"/>
        <v>43210</v>
      </c>
      <c r="C108" s="42" t="s">
        <v>83</v>
      </c>
      <c r="D108" s="41">
        <v>1</v>
      </c>
      <c r="E108" s="41">
        <v>3</v>
      </c>
    </row>
    <row r="109" spans="1:5" x14ac:dyDescent="0.35">
      <c r="A109" s="40">
        <f t="shared" si="3"/>
        <v>43211</v>
      </c>
      <c r="B109" s="40">
        <f t="shared" si="2"/>
        <v>43217</v>
      </c>
      <c r="C109" s="42" t="s">
        <v>83</v>
      </c>
      <c r="D109" s="41">
        <v>1</v>
      </c>
      <c r="E109" s="41">
        <v>4</v>
      </c>
    </row>
    <row r="110" spans="1:5" x14ac:dyDescent="0.35">
      <c r="A110" s="40">
        <f t="shared" si="3"/>
        <v>43218</v>
      </c>
      <c r="B110" s="40">
        <f t="shared" si="2"/>
        <v>43224</v>
      </c>
      <c r="C110" s="42" t="s">
        <v>83</v>
      </c>
      <c r="D110" s="41">
        <v>2</v>
      </c>
      <c r="E110" s="41">
        <v>5</v>
      </c>
    </row>
    <row r="111" spans="1:5" x14ac:dyDescent="0.35">
      <c r="A111" s="40">
        <f t="shared" si="3"/>
        <v>43225</v>
      </c>
      <c r="B111" s="40">
        <f t="shared" si="2"/>
        <v>43231</v>
      </c>
      <c r="C111" s="42" t="s">
        <v>83</v>
      </c>
      <c r="D111" s="41">
        <v>2</v>
      </c>
      <c r="E111" s="41">
        <v>6</v>
      </c>
    </row>
    <row r="112" spans="1:5" x14ac:dyDescent="0.35">
      <c r="A112" s="40">
        <f t="shared" si="3"/>
        <v>43232</v>
      </c>
      <c r="B112" s="40">
        <f t="shared" si="2"/>
        <v>43238</v>
      </c>
      <c r="C112" s="42" t="s">
        <v>83</v>
      </c>
      <c r="D112" s="41">
        <v>2</v>
      </c>
      <c r="E112" s="41">
        <v>7</v>
      </c>
    </row>
    <row r="113" spans="1:5" x14ac:dyDescent="0.35">
      <c r="A113" s="40">
        <f t="shared" si="3"/>
        <v>43239</v>
      </c>
      <c r="B113" s="40">
        <f t="shared" si="2"/>
        <v>43245</v>
      </c>
      <c r="C113" s="42" t="s">
        <v>83</v>
      </c>
      <c r="D113" s="41">
        <v>2</v>
      </c>
      <c r="E113" s="41">
        <v>8</v>
      </c>
    </row>
    <row r="114" spans="1:5" x14ac:dyDescent="0.35">
      <c r="A114" s="40">
        <f t="shared" si="3"/>
        <v>43246</v>
      </c>
      <c r="B114" s="40">
        <f t="shared" si="2"/>
        <v>43252</v>
      </c>
      <c r="C114" s="42" t="s">
        <v>83</v>
      </c>
      <c r="D114" s="41">
        <v>3</v>
      </c>
      <c r="E114" s="41">
        <v>9</v>
      </c>
    </row>
    <row r="115" spans="1:5" x14ac:dyDescent="0.35">
      <c r="A115" s="40">
        <f t="shared" si="3"/>
        <v>43253</v>
      </c>
      <c r="B115" s="40">
        <f t="shared" si="2"/>
        <v>43259</v>
      </c>
      <c r="C115" s="42" t="s">
        <v>83</v>
      </c>
      <c r="D115" s="41">
        <v>3</v>
      </c>
      <c r="E115" s="41">
        <v>10</v>
      </c>
    </row>
    <row r="116" spans="1:5" x14ac:dyDescent="0.35">
      <c r="A116" s="40">
        <f t="shared" si="3"/>
        <v>43260</v>
      </c>
      <c r="B116" s="40">
        <f t="shared" si="2"/>
        <v>43266</v>
      </c>
      <c r="C116" s="42" t="s">
        <v>83</v>
      </c>
      <c r="D116" s="41">
        <v>3</v>
      </c>
      <c r="E116" s="41">
        <v>11</v>
      </c>
    </row>
    <row r="117" spans="1:5" x14ac:dyDescent="0.35">
      <c r="A117" s="40">
        <f t="shared" si="3"/>
        <v>43267</v>
      </c>
      <c r="B117" s="40">
        <f t="shared" si="2"/>
        <v>43273</v>
      </c>
      <c r="C117" s="42" t="s">
        <v>83</v>
      </c>
      <c r="D117" s="41">
        <v>3</v>
      </c>
      <c r="E117" s="41">
        <v>12</v>
      </c>
    </row>
    <row r="118" spans="1:5" x14ac:dyDescent="0.35">
      <c r="A118" s="40">
        <f t="shared" si="3"/>
        <v>43274</v>
      </c>
      <c r="B118" s="40">
        <f t="shared" si="2"/>
        <v>43280</v>
      </c>
      <c r="C118" s="42" t="s">
        <v>83</v>
      </c>
      <c r="D118" s="41">
        <v>4</v>
      </c>
      <c r="E118" s="41">
        <v>13</v>
      </c>
    </row>
    <row r="119" spans="1:5" x14ac:dyDescent="0.35">
      <c r="A119" s="40">
        <f t="shared" si="3"/>
        <v>43281</v>
      </c>
      <c r="B119" s="40">
        <f t="shared" si="2"/>
        <v>43287</v>
      </c>
      <c r="C119" s="42" t="s">
        <v>83</v>
      </c>
      <c r="D119" s="41">
        <v>4</v>
      </c>
      <c r="E119" s="41">
        <v>14</v>
      </c>
    </row>
    <row r="120" spans="1:5" x14ac:dyDescent="0.35">
      <c r="A120" s="40">
        <f t="shared" si="3"/>
        <v>43288</v>
      </c>
      <c r="B120" s="40">
        <f t="shared" si="2"/>
        <v>43294</v>
      </c>
      <c r="C120" s="42" t="s">
        <v>83</v>
      </c>
      <c r="D120" s="41">
        <v>4</v>
      </c>
      <c r="E120" s="41">
        <v>15</v>
      </c>
    </row>
    <row r="121" spans="1:5" x14ac:dyDescent="0.35">
      <c r="A121" s="40">
        <f t="shared" si="3"/>
        <v>43295</v>
      </c>
      <c r="B121" s="40">
        <f t="shared" si="2"/>
        <v>43301</v>
      </c>
      <c r="C121" s="42" t="s">
        <v>83</v>
      </c>
      <c r="D121" s="41">
        <v>4</v>
      </c>
      <c r="E121" s="41">
        <v>16</v>
      </c>
    </row>
    <row r="122" spans="1:5" x14ac:dyDescent="0.35">
      <c r="A122" s="40">
        <f t="shared" si="3"/>
        <v>43302</v>
      </c>
      <c r="B122" s="40">
        <f t="shared" si="2"/>
        <v>43308</v>
      </c>
      <c r="C122" s="42" t="s">
        <v>83</v>
      </c>
      <c r="D122" s="41">
        <v>5</v>
      </c>
      <c r="E122" s="41">
        <v>17</v>
      </c>
    </row>
    <row r="123" spans="1:5" x14ac:dyDescent="0.35">
      <c r="A123" s="40">
        <f t="shared" si="3"/>
        <v>43309</v>
      </c>
      <c r="B123" s="40">
        <f t="shared" si="2"/>
        <v>43315</v>
      </c>
      <c r="C123" s="42" t="s">
        <v>83</v>
      </c>
      <c r="D123" s="41">
        <v>5</v>
      </c>
      <c r="E123" s="41">
        <v>18</v>
      </c>
    </row>
    <row r="124" spans="1:5" x14ac:dyDescent="0.35">
      <c r="A124" s="40">
        <f t="shared" si="3"/>
        <v>43316</v>
      </c>
      <c r="B124" s="40">
        <f t="shared" si="2"/>
        <v>43322</v>
      </c>
      <c r="C124" s="42" t="s">
        <v>83</v>
      </c>
      <c r="D124" s="41">
        <v>5</v>
      </c>
      <c r="E124" s="41">
        <v>19</v>
      </c>
    </row>
    <row r="125" spans="1:5" x14ac:dyDescent="0.35">
      <c r="A125" s="40">
        <f t="shared" si="3"/>
        <v>43323</v>
      </c>
      <c r="B125" s="40">
        <f t="shared" si="2"/>
        <v>43329</v>
      </c>
      <c r="C125" s="42" t="s">
        <v>83</v>
      </c>
      <c r="D125" s="41">
        <v>5</v>
      </c>
      <c r="E125" s="41">
        <v>20</v>
      </c>
    </row>
    <row r="126" spans="1:5" x14ac:dyDescent="0.35">
      <c r="A126" s="40">
        <f t="shared" si="3"/>
        <v>43330</v>
      </c>
      <c r="B126" s="40">
        <f t="shared" si="2"/>
        <v>43336</v>
      </c>
      <c r="C126" s="42" t="s">
        <v>83</v>
      </c>
      <c r="D126" s="41">
        <v>6</v>
      </c>
      <c r="E126" s="41">
        <v>21</v>
      </c>
    </row>
    <row r="127" spans="1:5" x14ac:dyDescent="0.35">
      <c r="A127" s="40">
        <f t="shared" si="3"/>
        <v>43337</v>
      </c>
      <c r="B127" s="40">
        <f t="shared" si="2"/>
        <v>43343</v>
      </c>
      <c r="C127" s="42" t="s">
        <v>83</v>
      </c>
      <c r="D127" s="41">
        <v>6</v>
      </c>
      <c r="E127" s="41">
        <v>22</v>
      </c>
    </row>
    <row r="128" spans="1:5" x14ac:dyDescent="0.35">
      <c r="A128" s="40">
        <f t="shared" si="3"/>
        <v>43344</v>
      </c>
      <c r="B128" s="40">
        <f t="shared" si="2"/>
        <v>43350</v>
      </c>
      <c r="C128" s="42" t="s">
        <v>83</v>
      </c>
      <c r="D128" s="41">
        <v>6</v>
      </c>
      <c r="E128" s="41">
        <v>23</v>
      </c>
    </row>
    <row r="129" spans="1:5" x14ac:dyDescent="0.35">
      <c r="A129" s="40">
        <f t="shared" si="3"/>
        <v>43351</v>
      </c>
      <c r="B129" s="40">
        <f t="shared" si="2"/>
        <v>43357</v>
      </c>
      <c r="C129" s="42" t="s">
        <v>83</v>
      </c>
      <c r="D129" s="41">
        <v>6</v>
      </c>
      <c r="E129" s="41">
        <v>24</v>
      </c>
    </row>
    <row r="130" spans="1:5" x14ac:dyDescent="0.35">
      <c r="A130" s="40">
        <f t="shared" si="3"/>
        <v>43358</v>
      </c>
      <c r="B130" s="40">
        <f t="shared" si="2"/>
        <v>43364</v>
      </c>
      <c r="C130" s="42" t="s">
        <v>83</v>
      </c>
      <c r="D130" s="41">
        <v>7</v>
      </c>
      <c r="E130" s="41">
        <v>25</v>
      </c>
    </row>
    <row r="131" spans="1:5" x14ac:dyDescent="0.35">
      <c r="A131" s="40">
        <f t="shared" si="3"/>
        <v>43365</v>
      </c>
      <c r="B131" s="40">
        <f t="shared" ref="B131:B194" si="4">A131+6</f>
        <v>43371</v>
      </c>
      <c r="C131" s="42" t="s">
        <v>83</v>
      </c>
      <c r="D131" s="41">
        <v>7</v>
      </c>
      <c r="E131" s="41">
        <v>26</v>
      </c>
    </row>
    <row r="132" spans="1:5" x14ac:dyDescent="0.35">
      <c r="A132" s="40">
        <f t="shared" ref="A132:A195" si="5">A131+7</f>
        <v>43372</v>
      </c>
      <c r="B132" s="40">
        <f t="shared" si="4"/>
        <v>43378</v>
      </c>
      <c r="C132" s="42" t="s">
        <v>83</v>
      </c>
      <c r="D132" s="41">
        <v>7</v>
      </c>
      <c r="E132" s="41">
        <v>27</v>
      </c>
    </row>
    <row r="133" spans="1:5" x14ac:dyDescent="0.35">
      <c r="A133" s="40">
        <f t="shared" si="5"/>
        <v>43379</v>
      </c>
      <c r="B133" s="40">
        <f t="shared" si="4"/>
        <v>43385</v>
      </c>
      <c r="C133" s="42" t="s">
        <v>83</v>
      </c>
      <c r="D133" s="41">
        <v>7</v>
      </c>
      <c r="E133" s="41">
        <v>28</v>
      </c>
    </row>
    <row r="134" spans="1:5" x14ac:dyDescent="0.35">
      <c r="A134" s="40">
        <f t="shared" si="5"/>
        <v>43386</v>
      </c>
      <c r="B134" s="40">
        <f t="shared" si="4"/>
        <v>43392</v>
      </c>
      <c r="C134" s="42" t="s">
        <v>83</v>
      </c>
      <c r="D134" s="41">
        <v>8</v>
      </c>
      <c r="E134" s="41">
        <v>29</v>
      </c>
    </row>
    <row r="135" spans="1:5" x14ac:dyDescent="0.35">
      <c r="A135" s="40">
        <f t="shared" si="5"/>
        <v>43393</v>
      </c>
      <c r="B135" s="40">
        <f t="shared" si="4"/>
        <v>43399</v>
      </c>
      <c r="C135" s="42" t="s">
        <v>83</v>
      </c>
      <c r="D135" s="41">
        <v>8</v>
      </c>
      <c r="E135" s="41">
        <v>30</v>
      </c>
    </row>
    <row r="136" spans="1:5" x14ac:dyDescent="0.35">
      <c r="A136" s="40">
        <f t="shared" si="5"/>
        <v>43400</v>
      </c>
      <c r="B136" s="40">
        <f t="shared" si="4"/>
        <v>43406</v>
      </c>
      <c r="C136" s="42" t="s">
        <v>83</v>
      </c>
      <c r="D136" s="41">
        <v>8</v>
      </c>
      <c r="E136" s="41">
        <v>31</v>
      </c>
    </row>
    <row r="137" spans="1:5" x14ac:dyDescent="0.35">
      <c r="A137" s="40">
        <f t="shared" si="5"/>
        <v>43407</v>
      </c>
      <c r="B137" s="40">
        <f t="shared" si="4"/>
        <v>43413</v>
      </c>
      <c r="C137" s="42" t="s">
        <v>83</v>
      </c>
      <c r="D137" s="41">
        <v>8</v>
      </c>
      <c r="E137" s="41">
        <v>32</v>
      </c>
    </row>
    <row r="138" spans="1:5" x14ac:dyDescent="0.35">
      <c r="A138" s="40">
        <f t="shared" si="5"/>
        <v>43414</v>
      </c>
      <c r="B138" s="40">
        <f t="shared" si="4"/>
        <v>43420</v>
      </c>
      <c r="C138" s="42" t="s">
        <v>83</v>
      </c>
      <c r="D138" s="41">
        <v>9</v>
      </c>
      <c r="E138" s="41">
        <v>33</v>
      </c>
    </row>
    <row r="139" spans="1:5" x14ac:dyDescent="0.35">
      <c r="A139" s="40">
        <f t="shared" si="5"/>
        <v>43421</v>
      </c>
      <c r="B139" s="40">
        <f t="shared" si="4"/>
        <v>43427</v>
      </c>
      <c r="C139" s="42" t="s">
        <v>83</v>
      </c>
      <c r="D139" s="41">
        <v>9</v>
      </c>
      <c r="E139" s="41">
        <v>34</v>
      </c>
    </row>
    <row r="140" spans="1:5" x14ac:dyDescent="0.35">
      <c r="A140" s="40">
        <f t="shared" si="5"/>
        <v>43428</v>
      </c>
      <c r="B140" s="40">
        <f t="shared" si="4"/>
        <v>43434</v>
      </c>
      <c r="C140" s="42" t="s">
        <v>83</v>
      </c>
      <c r="D140" s="41">
        <v>9</v>
      </c>
      <c r="E140" s="41">
        <v>35</v>
      </c>
    </row>
    <row r="141" spans="1:5" x14ac:dyDescent="0.35">
      <c r="A141" s="40">
        <f t="shared" si="5"/>
        <v>43435</v>
      </c>
      <c r="B141" s="40">
        <f t="shared" si="4"/>
        <v>43441</v>
      </c>
      <c r="C141" s="42" t="s">
        <v>83</v>
      </c>
      <c r="D141" s="41">
        <v>9</v>
      </c>
      <c r="E141" s="41">
        <v>36</v>
      </c>
    </row>
    <row r="142" spans="1:5" x14ac:dyDescent="0.35">
      <c r="A142" s="40">
        <f t="shared" si="5"/>
        <v>43442</v>
      </c>
      <c r="B142" s="40">
        <f t="shared" si="4"/>
        <v>43448</v>
      </c>
      <c r="C142" s="42" t="s">
        <v>83</v>
      </c>
      <c r="D142" s="41">
        <v>10</v>
      </c>
      <c r="E142" s="41">
        <v>37</v>
      </c>
    </row>
    <row r="143" spans="1:5" x14ac:dyDescent="0.35">
      <c r="A143" s="40">
        <f t="shared" si="5"/>
        <v>43449</v>
      </c>
      <c r="B143" s="40">
        <f t="shared" si="4"/>
        <v>43455</v>
      </c>
      <c r="C143" s="42" t="s">
        <v>83</v>
      </c>
      <c r="D143" s="41">
        <v>10</v>
      </c>
      <c r="E143" s="41">
        <v>38</v>
      </c>
    </row>
    <row r="144" spans="1:5" x14ac:dyDescent="0.35">
      <c r="A144" s="40">
        <f t="shared" si="5"/>
        <v>43456</v>
      </c>
      <c r="B144" s="40">
        <f t="shared" si="4"/>
        <v>43462</v>
      </c>
      <c r="C144" s="42" t="s">
        <v>83</v>
      </c>
      <c r="D144" s="41">
        <v>10</v>
      </c>
      <c r="E144" s="41">
        <v>39</v>
      </c>
    </row>
    <row r="145" spans="1:5" x14ac:dyDescent="0.35">
      <c r="A145" s="40">
        <f t="shared" si="5"/>
        <v>43463</v>
      </c>
      <c r="B145" s="40">
        <f t="shared" si="4"/>
        <v>43469</v>
      </c>
      <c r="C145" s="42" t="s">
        <v>83</v>
      </c>
      <c r="D145" s="41">
        <v>10</v>
      </c>
      <c r="E145" s="41">
        <v>40</v>
      </c>
    </row>
    <row r="146" spans="1:5" x14ac:dyDescent="0.35">
      <c r="A146" s="40">
        <f t="shared" si="5"/>
        <v>43470</v>
      </c>
      <c r="B146" s="40">
        <f t="shared" si="4"/>
        <v>43476</v>
      </c>
      <c r="C146" s="42" t="s">
        <v>83</v>
      </c>
      <c r="D146" s="41">
        <v>11</v>
      </c>
      <c r="E146" s="41">
        <v>41</v>
      </c>
    </row>
    <row r="147" spans="1:5" x14ac:dyDescent="0.35">
      <c r="A147" s="40">
        <f t="shared" si="5"/>
        <v>43477</v>
      </c>
      <c r="B147" s="40">
        <f t="shared" si="4"/>
        <v>43483</v>
      </c>
      <c r="C147" s="42" t="s">
        <v>83</v>
      </c>
      <c r="D147" s="41">
        <v>11</v>
      </c>
      <c r="E147" s="41">
        <v>42</v>
      </c>
    </row>
    <row r="148" spans="1:5" x14ac:dyDescent="0.35">
      <c r="A148" s="40">
        <f t="shared" si="5"/>
        <v>43484</v>
      </c>
      <c r="B148" s="40">
        <f t="shared" si="4"/>
        <v>43490</v>
      </c>
      <c r="C148" s="42" t="s">
        <v>83</v>
      </c>
      <c r="D148" s="41">
        <v>11</v>
      </c>
      <c r="E148" s="41">
        <v>43</v>
      </c>
    </row>
    <row r="149" spans="1:5" x14ac:dyDescent="0.35">
      <c r="A149" s="40">
        <f t="shared" si="5"/>
        <v>43491</v>
      </c>
      <c r="B149" s="40">
        <f t="shared" si="4"/>
        <v>43497</v>
      </c>
      <c r="C149" s="42" t="s">
        <v>83</v>
      </c>
      <c r="D149" s="41">
        <v>11</v>
      </c>
      <c r="E149" s="41">
        <v>44</v>
      </c>
    </row>
    <row r="150" spans="1:5" x14ac:dyDescent="0.35">
      <c r="A150" s="40">
        <f t="shared" si="5"/>
        <v>43498</v>
      </c>
      <c r="B150" s="40">
        <f t="shared" si="4"/>
        <v>43504</v>
      </c>
      <c r="C150" s="42" t="s">
        <v>83</v>
      </c>
      <c r="D150" s="41">
        <v>12</v>
      </c>
      <c r="E150" s="41">
        <v>45</v>
      </c>
    </row>
    <row r="151" spans="1:5" x14ac:dyDescent="0.35">
      <c r="A151" s="40">
        <f t="shared" si="5"/>
        <v>43505</v>
      </c>
      <c r="B151" s="40">
        <f t="shared" si="4"/>
        <v>43511</v>
      </c>
      <c r="C151" s="42" t="s">
        <v>83</v>
      </c>
      <c r="D151" s="41">
        <v>12</v>
      </c>
      <c r="E151" s="41">
        <v>46</v>
      </c>
    </row>
    <row r="152" spans="1:5" x14ac:dyDescent="0.35">
      <c r="A152" s="40">
        <f t="shared" si="5"/>
        <v>43512</v>
      </c>
      <c r="B152" s="40">
        <f t="shared" si="4"/>
        <v>43518</v>
      </c>
      <c r="C152" s="42" t="s">
        <v>83</v>
      </c>
      <c r="D152" s="41">
        <v>12</v>
      </c>
      <c r="E152" s="41">
        <v>47</v>
      </c>
    </row>
    <row r="153" spans="1:5" x14ac:dyDescent="0.35">
      <c r="A153" s="40">
        <f t="shared" si="5"/>
        <v>43519</v>
      </c>
      <c r="B153" s="40">
        <f t="shared" si="4"/>
        <v>43525</v>
      </c>
      <c r="C153" s="42" t="s">
        <v>83</v>
      </c>
      <c r="D153" s="41">
        <v>12</v>
      </c>
      <c r="E153" s="41">
        <v>48</v>
      </c>
    </row>
    <row r="154" spans="1:5" x14ac:dyDescent="0.35">
      <c r="A154" s="40">
        <f t="shared" si="5"/>
        <v>43526</v>
      </c>
      <c r="B154" s="40">
        <f t="shared" si="4"/>
        <v>43532</v>
      </c>
      <c r="C154" s="42" t="s">
        <v>83</v>
      </c>
      <c r="D154" s="41">
        <v>13</v>
      </c>
      <c r="E154" s="41">
        <v>49</v>
      </c>
    </row>
    <row r="155" spans="1:5" x14ac:dyDescent="0.35">
      <c r="A155" s="40">
        <f t="shared" si="5"/>
        <v>43533</v>
      </c>
      <c r="B155" s="40">
        <f t="shared" si="4"/>
        <v>43539</v>
      </c>
      <c r="C155" s="42" t="s">
        <v>83</v>
      </c>
      <c r="D155" s="41">
        <v>13</v>
      </c>
      <c r="E155" s="41">
        <v>50</v>
      </c>
    </row>
    <row r="156" spans="1:5" x14ac:dyDescent="0.35">
      <c r="A156" s="40">
        <f t="shared" si="5"/>
        <v>43540</v>
      </c>
      <c r="B156" s="40">
        <f t="shared" si="4"/>
        <v>43546</v>
      </c>
      <c r="C156" s="42" t="s">
        <v>83</v>
      </c>
      <c r="D156" s="41">
        <v>13</v>
      </c>
      <c r="E156" s="41">
        <v>51</v>
      </c>
    </row>
    <row r="157" spans="1:5" x14ac:dyDescent="0.35">
      <c r="A157" s="40">
        <f t="shared" si="5"/>
        <v>43547</v>
      </c>
      <c r="B157" s="40">
        <f t="shared" si="4"/>
        <v>43553</v>
      </c>
      <c r="C157" s="42" t="s">
        <v>83</v>
      </c>
      <c r="D157" s="41">
        <v>13</v>
      </c>
      <c r="E157" s="41">
        <v>52</v>
      </c>
    </row>
    <row r="158" spans="1:5" x14ac:dyDescent="0.35">
      <c r="A158" s="40">
        <f t="shared" si="5"/>
        <v>43554</v>
      </c>
      <c r="B158" s="40">
        <f t="shared" si="4"/>
        <v>43560</v>
      </c>
      <c r="C158" s="42" t="s">
        <v>84</v>
      </c>
      <c r="D158" s="41">
        <v>1</v>
      </c>
      <c r="E158" s="41">
        <v>1</v>
      </c>
    </row>
    <row r="159" spans="1:5" x14ac:dyDescent="0.35">
      <c r="A159" s="40">
        <f t="shared" si="5"/>
        <v>43561</v>
      </c>
      <c r="B159" s="40">
        <f t="shared" si="4"/>
        <v>43567</v>
      </c>
      <c r="C159" s="42" t="s">
        <v>84</v>
      </c>
      <c r="D159" s="41">
        <v>1</v>
      </c>
      <c r="E159" s="41">
        <v>2</v>
      </c>
    </row>
    <row r="160" spans="1:5" x14ac:dyDescent="0.35">
      <c r="A160" s="40">
        <f t="shared" si="5"/>
        <v>43568</v>
      </c>
      <c r="B160" s="40">
        <f t="shared" si="4"/>
        <v>43574</v>
      </c>
      <c r="C160" s="42" t="s">
        <v>84</v>
      </c>
      <c r="D160" s="41">
        <v>1</v>
      </c>
      <c r="E160" s="41">
        <v>3</v>
      </c>
    </row>
    <row r="161" spans="1:5" x14ac:dyDescent="0.35">
      <c r="A161" s="40">
        <f t="shared" si="5"/>
        <v>43575</v>
      </c>
      <c r="B161" s="40">
        <f t="shared" si="4"/>
        <v>43581</v>
      </c>
      <c r="C161" s="42" t="s">
        <v>84</v>
      </c>
      <c r="D161" s="41">
        <v>1</v>
      </c>
      <c r="E161" s="41">
        <v>4</v>
      </c>
    </row>
    <row r="162" spans="1:5" x14ac:dyDescent="0.35">
      <c r="A162" s="40">
        <f t="shared" si="5"/>
        <v>43582</v>
      </c>
      <c r="B162" s="40">
        <f t="shared" si="4"/>
        <v>43588</v>
      </c>
      <c r="C162" s="42" t="s">
        <v>84</v>
      </c>
      <c r="D162" s="41">
        <v>2</v>
      </c>
      <c r="E162" s="41">
        <v>5</v>
      </c>
    </row>
    <row r="163" spans="1:5" x14ac:dyDescent="0.35">
      <c r="A163" s="40">
        <f t="shared" si="5"/>
        <v>43589</v>
      </c>
      <c r="B163" s="40">
        <f t="shared" si="4"/>
        <v>43595</v>
      </c>
      <c r="C163" s="42" t="s">
        <v>84</v>
      </c>
      <c r="D163" s="41">
        <v>2</v>
      </c>
      <c r="E163" s="41">
        <v>6</v>
      </c>
    </row>
    <row r="164" spans="1:5" x14ac:dyDescent="0.35">
      <c r="A164" s="40">
        <f t="shared" si="5"/>
        <v>43596</v>
      </c>
      <c r="B164" s="40">
        <f t="shared" si="4"/>
        <v>43602</v>
      </c>
      <c r="C164" s="42" t="s">
        <v>84</v>
      </c>
      <c r="D164" s="41">
        <v>2</v>
      </c>
      <c r="E164" s="41">
        <v>7</v>
      </c>
    </row>
    <row r="165" spans="1:5" x14ac:dyDescent="0.35">
      <c r="A165" s="40">
        <f t="shared" si="5"/>
        <v>43603</v>
      </c>
      <c r="B165" s="40">
        <f t="shared" si="4"/>
        <v>43609</v>
      </c>
      <c r="C165" s="42" t="s">
        <v>84</v>
      </c>
      <c r="D165" s="41">
        <v>2</v>
      </c>
      <c r="E165" s="41">
        <v>8</v>
      </c>
    </row>
    <row r="166" spans="1:5" x14ac:dyDescent="0.35">
      <c r="A166" s="40">
        <f t="shared" si="5"/>
        <v>43610</v>
      </c>
      <c r="B166" s="40">
        <f t="shared" si="4"/>
        <v>43616</v>
      </c>
      <c r="C166" s="42" t="s">
        <v>84</v>
      </c>
      <c r="D166" s="41">
        <v>3</v>
      </c>
      <c r="E166" s="41">
        <v>9</v>
      </c>
    </row>
    <row r="167" spans="1:5" x14ac:dyDescent="0.35">
      <c r="A167" s="40">
        <f t="shared" si="5"/>
        <v>43617</v>
      </c>
      <c r="B167" s="40">
        <f t="shared" si="4"/>
        <v>43623</v>
      </c>
      <c r="C167" s="42" t="s">
        <v>84</v>
      </c>
      <c r="D167" s="41">
        <v>3</v>
      </c>
      <c r="E167" s="41">
        <v>10</v>
      </c>
    </row>
    <row r="168" spans="1:5" x14ac:dyDescent="0.35">
      <c r="A168" s="40">
        <f t="shared" si="5"/>
        <v>43624</v>
      </c>
      <c r="B168" s="40">
        <f t="shared" si="4"/>
        <v>43630</v>
      </c>
      <c r="C168" s="42" t="s">
        <v>84</v>
      </c>
      <c r="D168" s="41">
        <v>3</v>
      </c>
      <c r="E168" s="41">
        <v>11</v>
      </c>
    </row>
    <row r="169" spans="1:5" x14ac:dyDescent="0.35">
      <c r="A169" s="40">
        <f t="shared" si="5"/>
        <v>43631</v>
      </c>
      <c r="B169" s="40">
        <f t="shared" si="4"/>
        <v>43637</v>
      </c>
      <c r="C169" s="42" t="s">
        <v>84</v>
      </c>
      <c r="D169" s="41">
        <v>3</v>
      </c>
      <c r="E169" s="41">
        <v>12</v>
      </c>
    </row>
    <row r="170" spans="1:5" x14ac:dyDescent="0.35">
      <c r="A170" s="40">
        <f t="shared" si="5"/>
        <v>43638</v>
      </c>
      <c r="B170" s="40">
        <f t="shared" si="4"/>
        <v>43644</v>
      </c>
      <c r="C170" s="42" t="s">
        <v>84</v>
      </c>
      <c r="D170" s="41">
        <v>4</v>
      </c>
      <c r="E170" s="41">
        <v>13</v>
      </c>
    </row>
    <row r="171" spans="1:5" x14ac:dyDescent="0.35">
      <c r="A171" s="40">
        <f t="shared" si="5"/>
        <v>43645</v>
      </c>
      <c r="B171" s="40">
        <f t="shared" si="4"/>
        <v>43651</v>
      </c>
      <c r="C171" s="42" t="s">
        <v>84</v>
      </c>
      <c r="D171" s="41">
        <v>4</v>
      </c>
      <c r="E171" s="41">
        <v>14</v>
      </c>
    </row>
    <row r="172" spans="1:5" x14ac:dyDescent="0.35">
      <c r="A172" s="40">
        <f t="shared" si="5"/>
        <v>43652</v>
      </c>
      <c r="B172" s="40">
        <f t="shared" si="4"/>
        <v>43658</v>
      </c>
      <c r="C172" s="42" t="s">
        <v>84</v>
      </c>
      <c r="D172" s="41">
        <v>4</v>
      </c>
      <c r="E172" s="41">
        <v>15</v>
      </c>
    </row>
    <row r="173" spans="1:5" x14ac:dyDescent="0.35">
      <c r="A173" s="40">
        <f t="shared" si="5"/>
        <v>43659</v>
      </c>
      <c r="B173" s="40">
        <f t="shared" si="4"/>
        <v>43665</v>
      </c>
      <c r="C173" s="42" t="s">
        <v>84</v>
      </c>
      <c r="D173" s="41">
        <v>4</v>
      </c>
      <c r="E173" s="41">
        <v>16</v>
      </c>
    </row>
    <row r="174" spans="1:5" x14ac:dyDescent="0.35">
      <c r="A174" s="40">
        <f t="shared" si="5"/>
        <v>43666</v>
      </c>
      <c r="B174" s="40">
        <f t="shared" si="4"/>
        <v>43672</v>
      </c>
      <c r="C174" s="42" t="s">
        <v>84</v>
      </c>
      <c r="D174" s="41">
        <v>5</v>
      </c>
      <c r="E174" s="41">
        <v>17</v>
      </c>
    </row>
    <row r="175" spans="1:5" x14ac:dyDescent="0.35">
      <c r="A175" s="40">
        <f t="shared" si="5"/>
        <v>43673</v>
      </c>
      <c r="B175" s="40">
        <f t="shared" si="4"/>
        <v>43679</v>
      </c>
      <c r="C175" s="42" t="s">
        <v>84</v>
      </c>
      <c r="D175" s="41">
        <v>5</v>
      </c>
      <c r="E175" s="41">
        <v>18</v>
      </c>
    </row>
    <row r="176" spans="1:5" x14ac:dyDescent="0.35">
      <c r="A176" s="40">
        <f t="shared" si="5"/>
        <v>43680</v>
      </c>
      <c r="B176" s="40">
        <f t="shared" si="4"/>
        <v>43686</v>
      </c>
      <c r="C176" s="42" t="s">
        <v>84</v>
      </c>
      <c r="D176" s="41">
        <v>5</v>
      </c>
      <c r="E176" s="41">
        <v>19</v>
      </c>
    </row>
    <row r="177" spans="1:5" x14ac:dyDescent="0.35">
      <c r="A177" s="40">
        <f t="shared" si="5"/>
        <v>43687</v>
      </c>
      <c r="B177" s="40">
        <f t="shared" si="4"/>
        <v>43693</v>
      </c>
      <c r="C177" s="42" t="s">
        <v>84</v>
      </c>
      <c r="D177" s="41">
        <v>5</v>
      </c>
      <c r="E177" s="41">
        <v>20</v>
      </c>
    </row>
    <row r="178" spans="1:5" x14ac:dyDescent="0.35">
      <c r="A178" s="40">
        <f t="shared" si="5"/>
        <v>43694</v>
      </c>
      <c r="B178" s="40">
        <f t="shared" si="4"/>
        <v>43700</v>
      </c>
      <c r="C178" s="42" t="s">
        <v>84</v>
      </c>
      <c r="D178" s="41">
        <v>6</v>
      </c>
      <c r="E178" s="41">
        <v>21</v>
      </c>
    </row>
    <row r="179" spans="1:5" x14ac:dyDescent="0.35">
      <c r="A179" s="40">
        <f t="shared" si="5"/>
        <v>43701</v>
      </c>
      <c r="B179" s="40">
        <f t="shared" si="4"/>
        <v>43707</v>
      </c>
      <c r="C179" s="42" t="s">
        <v>84</v>
      </c>
      <c r="D179" s="41">
        <v>6</v>
      </c>
      <c r="E179" s="41">
        <v>22</v>
      </c>
    </row>
    <row r="180" spans="1:5" x14ac:dyDescent="0.35">
      <c r="A180" s="40">
        <f t="shared" si="5"/>
        <v>43708</v>
      </c>
      <c r="B180" s="40">
        <f t="shared" si="4"/>
        <v>43714</v>
      </c>
      <c r="C180" s="42" t="s">
        <v>84</v>
      </c>
      <c r="D180" s="41">
        <v>6</v>
      </c>
      <c r="E180" s="41">
        <v>23</v>
      </c>
    </row>
    <row r="181" spans="1:5" x14ac:dyDescent="0.35">
      <c r="A181" s="40">
        <f t="shared" si="5"/>
        <v>43715</v>
      </c>
      <c r="B181" s="40">
        <f t="shared" si="4"/>
        <v>43721</v>
      </c>
      <c r="C181" s="42" t="s">
        <v>84</v>
      </c>
      <c r="D181" s="41">
        <v>6</v>
      </c>
      <c r="E181" s="41">
        <v>24</v>
      </c>
    </row>
    <row r="182" spans="1:5" x14ac:dyDescent="0.35">
      <c r="A182" s="40">
        <f t="shared" si="5"/>
        <v>43722</v>
      </c>
      <c r="B182" s="40">
        <f t="shared" si="4"/>
        <v>43728</v>
      </c>
      <c r="C182" s="42" t="s">
        <v>84</v>
      </c>
      <c r="D182" s="41">
        <v>7</v>
      </c>
      <c r="E182" s="41">
        <v>25</v>
      </c>
    </row>
    <row r="183" spans="1:5" x14ac:dyDescent="0.35">
      <c r="A183" s="40">
        <f t="shared" si="5"/>
        <v>43729</v>
      </c>
      <c r="B183" s="40">
        <f t="shared" si="4"/>
        <v>43735</v>
      </c>
      <c r="C183" s="42" t="s">
        <v>84</v>
      </c>
      <c r="D183" s="41">
        <v>7</v>
      </c>
      <c r="E183" s="41">
        <v>26</v>
      </c>
    </row>
    <row r="184" spans="1:5" x14ac:dyDescent="0.35">
      <c r="A184" s="40">
        <f t="shared" si="5"/>
        <v>43736</v>
      </c>
      <c r="B184" s="40">
        <f t="shared" si="4"/>
        <v>43742</v>
      </c>
      <c r="C184" s="42" t="s">
        <v>84</v>
      </c>
      <c r="D184" s="41">
        <v>7</v>
      </c>
      <c r="E184" s="41">
        <v>27</v>
      </c>
    </row>
    <row r="185" spans="1:5" x14ac:dyDescent="0.35">
      <c r="A185" s="40">
        <f t="shared" si="5"/>
        <v>43743</v>
      </c>
      <c r="B185" s="40">
        <f t="shared" si="4"/>
        <v>43749</v>
      </c>
      <c r="C185" s="42" t="s">
        <v>84</v>
      </c>
      <c r="D185" s="41">
        <v>7</v>
      </c>
      <c r="E185" s="41">
        <v>28</v>
      </c>
    </row>
    <row r="186" spans="1:5" x14ac:dyDescent="0.35">
      <c r="A186" s="40">
        <f t="shared" si="5"/>
        <v>43750</v>
      </c>
      <c r="B186" s="40">
        <f t="shared" si="4"/>
        <v>43756</v>
      </c>
      <c r="C186" s="42" t="s">
        <v>84</v>
      </c>
      <c r="D186" s="41">
        <v>8</v>
      </c>
      <c r="E186" s="41">
        <v>29</v>
      </c>
    </row>
    <row r="187" spans="1:5" x14ac:dyDescent="0.35">
      <c r="A187" s="40">
        <f t="shared" si="5"/>
        <v>43757</v>
      </c>
      <c r="B187" s="40">
        <f t="shared" si="4"/>
        <v>43763</v>
      </c>
      <c r="C187" s="42" t="s">
        <v>84</v>
      </c>
      <c r="D187" s="41">
        <v>8</v>
      </c>
      <c r="E187" s="41">
        <v>30</v>
      </c>
    </row>
    <row r="188" spans="1:5" x14ac:dyDescent="0.35">
      <c r="A188" s="40">
        <f t="shared" si="5"/>
        <v>43764</v>
      </c>
      <c r="B188" s="40">
        <f t="shared" si="4"/>
        <v>43770</v>
      </c>
      <c r="C188" s="42" t="s">
        <v>84</v>
      </c>
      <c r="D188" s="41">
        <v>8</v>
      </c>
      <c r="E188" s="41">
        <v>31</v>
      </c>
    </row>
    <row r="189" spans="1:5" x14ac:dyDescent="0.35">
      <c r="A189" s="40">
        <f t="shared" si="5"/>
        <v>43771</v>
      </c>
      <c r="B189" s="40">
        <f t="shared" si="4"/>
        <v>43777</v>
      </c>
      <c r="C189" s="42" t="s">
        <v>84</v>
      </c>
      <c r="D189" s="41">
        <v>8</v>
      </c>
      <c r="E189" s="41">
        <v>32</v>
      </c>
    </row>
    <row r="190" spans="1:5" x14ac:dyDescent="0.35">
      <c r="A190" s="40">
        <f t="shared" si="5"/>
        <v>43778</v>
      </c>
      <c r="B190" s="40">
        <f t="shared" si="4"/>
        <v>43784</v>
      </c>
      <c r="C190" s="42" t="s">
        <v>84</v>
      </c>
      <c r="D190" s="41">
        <v>9</v>
      </c>
      <c r="E190" s="41">
        <v>33</v>
      </c>
    </row>
    <row r="191" spans="1:5" x14ac:dyDescent="0.35">
      <c r="A191" s="40">
        <f t="shared" si="5"/>
        <v>43785</v>
      </c>
      <c r="B191" s="40">
        <f t="shared" si="4"/>
        <v>43791</v>
      </c>
      <c r="C191" s="42" t="s">
        <v>84</v>
      </c>
      <c r="D191" s="41">
        <v>9</v>
      </c>
      <c r="E191" s="41">
        <v>34</v>
      </c>
    </row>
    <row r="192" spans="1:5" x14ac:dyDescent="0.35">
      <c r="A192" s="40">
        <f t="shared" si="5"/>
        <v>43792</v>
      </c>
      <c r="B192" s="40">
        <f t="shared" si="4"/>
        <v>43798</v>
      </c>
      <c r="C192" s="42" t="s">
        <v>84</v>
      </c>
      <c r="D192" s="41">
        <v>9</v>
      </c>
      <c r="E192" s="41">
        <v>35</v>
      </c>
    </row>
    <row r="193" spans="1:5" x14ac:dyDescent="0.35">
      <c r="A193" s="40">
        <f t="shared" si="5"/>
        <v>43799</v>
      </c>
      <c r="B193" s="40">
        <f t="shared" si="4"/>
        <v>43805</v>
      </c>
      <c r="C193" s="42" t="s">
        <v>84</v>
      </c>
      <c r="D193" s="41">
        <v>9</v>
      </c>
      <c r="E193" s="41">
        <v>36</v>
      </c>
    </row>
    <row r="194" spans="1:5" x14ac:dyDescent="0.35">
      <c r="A194" s="40">
        <f t="shared" si="5"/>
        <v>43806</v>
      </c>
      <c r="B194" s="40">
        <f t="shared" si="4"/>
        <v>43812</v>
      </c>
      <c r="C194" s="42" t="s">
        <v>84</v>
      </c>
      <c r="D194" s="41">
        <v>10</v>
      </c>
      <c r="E194" s="41">
        <v>37</v>
      </c>
    </row>
    <row r="195" spans="1:5" x14ac:dyDescent="0.35">
      <c r="A195" s="40">
        <f t="shared" si="5"/>
        <v>43813</v>
      </c>
      <c r="B195" s="40">
        <f t="shared" ref="B195:B209" si="6">A195+6</f>
        <v>43819</v>
      </c>
      <c r="C195" s="42" t="s">
        <v>84</v>
      </c>
      <c r="D195" s="41">
        <v>10</v>
      </c>
      <c r="E195" s="41">
        <v>38</v>
      </c>
    </row>
    <row r="196" spans="1:5" x14ac:dyDescent="0.35">
      <c r="A196" s="40">
        <f t="shared" ref="A196:A259" si="7">A195+7</f>
        <v>43820</v>
      </c>
      <c r="B196" s="40">
        <f t="shared" si="6"/>
        <v>43826</v>
      </c>
      <c r="C196" s="42" t="s">
        <v>84</v>
      </c>
      <c r="D196" s="41">
        <v>10</v>
      </c>
      <c r="E196" s="41">
        <v>39</v>
      </c>
    </row>
    <row r="197" spans="1:5" x14ac:dyDescent="0.35">
      <c r="A197" s="40">
        <f t="shared" si="7"/>
        <v>43827</v>
      </c>
      <c r="B197" s="40">
        <f t="shared" si="6"/>
        <v>43833</v>
      </c>
      <c r="C197" s="42" t="s">
        <v>84</v>
      </c>
      <c r="D197" s="41">
        <v>10</v>
      </c>
      <c r="E197" s="41">
        <v>40</v>
      </c>
    </row>
    <row r="198" spans="1:5" x14ac:dyDescent="0.35">
      <c r="A198" s="40">
        <f t="shared" si="7"/>
        <v>43834</v>
      </c>
      <c r="B198" s="40">
        <f t="shared" si="6"/>
        <v>43840</v>
      </c>
      <c r="C198" s="42" t="s">
        <v>84</v>
      </c>
      <c r="D198" s="41">
        <v>11</v>
      </c>
      <c r="E198" s="41">
        <v>41</v>
      </c>
    </row>
    <row r="199" spans="1:5" x14ac:dyDescent="0.35">
      <c r="A199" s="40">
        <f t="shared" si="7"/>
        <v>43841</v>
      </c>
      <c r="B199" s="40">
        <f t="shared" si="6"/>
        <v>43847</v>
      </c>
      <c r="C199" s="42" t="s">
        <v>84</v>
      </c>
      <c r="D199" s="41">
        <v>11</v>
      </c>
      <c r="E199" s="41">
        <v>42</v>
      </c>
    </row>
    <row r="200" spans="1:5" x14ac:dyDescent="0.35">
      <c r="A200" s="40">
        <f t="shared" si="7"/>
        <v>43848</v>
      </c>
      <c r="B200" s="40">
        <f t="shared" si="6"/>
        <v>43854</v>
      </c>
      <c r="C200" s="42" t="s">
        <v>84</v>
      </c>
      <c r="D200" s="41">
        <v>11</v>
      </c>
      <c r="E200" s="41">
        <v>43</v>
      </c>
    </row>
    <row r="201" spans="1:5" x14ac:dyDescent="0.35">
      <c r="A201" s="40">
        <f t="shared" si="7"/>
        <v>43855</v>
      </c>
      <c r="B201" s="40">
        <f t="shared" si="6"/>
        <v>43861</v>
      </c>
      <c r="C201" s="42" t="s">
        <v>84</v>
      </c>
      <c r="D201" s="41">
        <v>11</v>
      </c>
      <c r="E201" s="41">
        <v>44</v>
      </c>
    </row>
    <row r="202" spans="1:5" x14ac:dyDescent="0.35">
      <c r="A202" s="40">
        <f t="shared" si="7"/>
        <v>43862</v>
      </c>
      <c r="B202" s="40">
        <f t="shared" si="6"/>
        <v>43868</v>
      </c>
      <c r="C202" s="42" t="s">
        <v>84</v>
      </c>
      <c r="D202" s="41">
        <v>12</v>
      </c>
      <c r="E202" s="41">
        <v>45</v>
      </c>
    </row>
    <row r="203" spans="1:5" x14ac:dyDescent="0.35">
      <c r="A203" s="40">
        <f t="shared" si="7"/>
        <v>43869</v>
      </c>
      <c r="B203" s="40">
        <f t="shared" si="6"/>
        <v>43875</v>
      </c>
      <c r="C203" s="42" t="s">
        <v>84</v>
      </c>
      <c r="D203" s="41">
        <v>12</v>
      </c>
      <c r="E203" s="41">
        <v>46</v>
      </c>
    </row>
    <row r="204" spans="1:5" x14ac:dyDescent="0.35">
      <c r="A204" s="40">
        <f t="shared" si="7"/>
        <v>43876</v>
      </c>
      <c r="B204" s="40">
        <f t="shared" si="6"/>
        <v>43882</v>
      </c>
      <c r="C204" s="42" t="s">
        <v>84</v>
      </c>
      <c r="D204" s="41">
        <v>12</v>
      </c>
      <c r="E204" s="41">
        <v>47</v>
      </c>
    </row>
    <row r="205" spans="1:5" x14ac:dyDescent="0.35">
      <c r="A205" s="40">
        <f t="shared" si="7"/>
        <v>43883</v>
      </c>
      <c r="B205" s="40">
        <f t="shared" si="6"/>
        <v>43889</v>
      </c>
      <c r="C205" s="42" t="s">
        <v>84</v>
      </c>
      <c r="D205" s="41">
        <v>12</v>
      </c>
      <c r="E205" s="41">
        <v>48</v>
      </c>
    </row>
    <row r="206" spans="1:5" x14ac:dyDescent="0.35">
      <c r="A206" s="40">
        <f t="shared" si="7"/>
        <v>43890</v>
      </c>
      <c r="B206" s="40">
        <f t="shared" si="6"/>
        <v>43896</v>
      </c>
      <c r="C206" s="42" t="s">
        <v>84</v>
      </c>
      <c r="D206" s="41">
        <v>13</v>
      </c>
      <c r="E206" s="41">
        <v>49</v>
      </c>
    </row>
    <row r="207" spans="1:5" x14ac:dyDescent="0.35">
      <c r="A207" s="40">
        <f t="shared" si="7"/>
        <v>43897</v>
      </c>
      <c r="B207" s="40">
        <f t="shared" si="6"/>
        <v>43903</v>
      </c>
      <c r="C207" s="42" t="s">
        <v>84</v>
      </c>
      <c r="D207" s="41">
        <v>13</v>
      </c>
      <c r="E207" s="41">
        <v>50</v>
      </c>
    </row>
    <row r="208" spans="1:5" x14ac:dyDescent="0.35">
      <c r="A208" s="40">
        <f t="shared" si="7"/>
        <v>43904</v>
      </c>
      <c r="B208" s="40">
        <f t="shared" si="6"/>
        <v>43910</v>
      </c>
      <c r="C208" s="42" t="s">
        <v>84</v>
      </c>
      <c r="D208" s="41">
        <v>13</v>
      </c>
      <c r="E208" s="41">
        <v>51</v>
      </c>
    </row>
    <row r="209" spans="1:5" x14ac:dyDescent="0.35">
      <c r="A209" s="40">
        <f t="shared" si="7"/>
        <v>43911</v>
      </c>
      <c r="B209" s="40">
        <f t="shared" si="6"/>
        <v>43917</v>
      </c>
      <c r="C209" s="42" t="s">
        <v>84</v>
      </c>
      <c r="D209" s="41">
        <v>13</v>
      </c>
      <c r="E209" s="41">
        <v>52</v>
      </c>
    </row>
    <row r="210" spans="1:5" x14ac:dyDescent="0.35">
      <c r="A210" s="40">
        <f>A209+7</f>
        <v>43918</v>
      </c>
      <c r="B210" s="40">
        <f>A210+6</f>
        <v>43924</v>
      </c>
      <c r="C210" s="42" t="s">
        <v>84</v>
      </c>
      <c r="D210" s="41">
        <v>13</v>
      </c>
      <c r="E210" s="41">
        <v>53</v>
      </c>
    </row>
    <row r="211" spans="1:5" x14ac:dyDescent="0.35">
      <c r="A211" s="40">
        <f t="shared" si="7"/>
        <v>43925</v>
      </c>
      <c r="B211" s="40">
        <f>A211+6</f>
        <v>43931</v>
      </c>
      <c r="C211" s="42" t="s">
        <v>85</v>
      </c>
      <c r="D211" s="41">
        <v>1</v>
      </c>
      <c r="E211" s="41">
        <v>1</v>
      </c>
    </row>
    <row r="212" spans="1:5" x14ac:dyDescent="0.35">
      <c r="A212" s="40">
        <f t="shared" si="7"/>
        <v>43932</v>
      </c>
      <c r="B212" s="40">
        <f t="shared" ref="B212:B275" si="8">A212+6</f>
        <v>43938</v>
      </c>
      <c r="C212" s="42" t="s">
        <v>85</v>
      </c>
      <c r="D212" s="41">
        <v>1</v>
      </c>
      <c r="E212" s="41">
        <v>2</v>
      </c>
    </row>
    <row r="213" spans="1:5" x14ac:dyDescent="0.35">
      <c r="A213" s="40">
        <f t="shared" si="7"/>
        <v>43939</v>
      </c>
      <c r="B213" s="40">
        <f t="shared" si="8"/>
        <v>43945</v>
      </c>
      <c r="C213" s="42" t="s">
        <v>85</v>
      </c>
      <c r="D213" s="41">
        <v>1</v>
      </c>
      <c r="E213" s="41">
        <v>3</v>
      </c>
    </row>
    <row r="214" spans="1:5" x14ac:dyDescent="0.35">
      <c r="A214" s="40">
        <f t="shared" si="7"/>
        <v>43946</v>
      </c>
      <c r="B214" s="40">
        <f t="shared" si="8"/>
        <v>43952</v>
      </c>
      <c r="C214" s="42" t="s">
        <v>85</v>
      </c>
      <c r="D214" s="41">
        <v>1</v>
      </c>
      <c r="E214" s="41">
        <v>4</v>
      </c>
    </row>
    <row r="215" spans="1:5" x14ac:dyDescent="0.35">
      <c r="A215" s="40">
        <f t="shared" si="7"/>
        <v>43953</v>
      </c>
      <c r="B215" s="40">
        <f t="shared" si="8"/>
        <v>43959</v>
      </c>
      <c r="C215" s="42" t="s">
        <v>85</v>
      </c>
      <c r="D215" s="41">
        <v>2</v>
      </c>
      <c r="E215" s="41">
        <v>5</v>
      </c>
    </row>
    <row r="216" spans="1:5" x14ac:dyDescent="0.35">
      <c r="A216" s="40">
        <f t="shared" si="7"/>
        <v>43960</v>
      </c>
      <c r="B216" s="40">
        <f t="shared" si="8"/>
        <v>43966</v>
      </c>
      <c r="C216" s="42" t="s">
        <v>85</v>
      </c>
      <c r="D216" s="41">
        <v>2</v>
      </c>
      <c r="E216" s="41">
        <v>6</v>
      </c>
    </row>
    <row r="217" spans="1:5" x14ac:dyDescent="0.35">
      <c r="A217" s="40">
        <f t="shared" si="7"/>
        <v>43967</v>
      </c>
      <c r="B217" s="40">
        <f t="shared" si="8"/>
        <v>43973</v>
      </c>
      <c r="C217" s="42" t="s">
        <v>85</v>
      </c>
      <c r="D217" s="41">
        <v>2</v>
      </c>
      <c r="E217" s="41">
        <v>7</v>
      </c>
    </row>
    <row r="218" spans="1:5" x14ac:dyDescent="0.35">
      <c r="A218" s="40">
        <f t="shared" si="7"/>
        <v>43974</v>
      </c>
      <c r="B218" s="40">
        <f t="shared" si="8"/>
        <v>43980</v>
      </c>
      <c r="C218" s="42" t="s">
        <v>85</v>
      </c>
      <c r="D218" s="41">
        <v>2</v>
      </c>
      <c r="E218" s="41">
        <v>8</v>
      </c>
    </row>
    <row r="219" spans="1:5" x14ac:dyDescent="0.35">
      <c r="A219" s="40">
        <f t="shared" si="7"/>
        <v>43981</v>
      </c>
      <c r="B219" s="40">
        <f t="shared" si="8"/>
        <v>43987</v>
      </c>
      <c r="C219" s="42" t="s">
        <v>85</v>
      </c>
      <c r="D219" s="41">
        <v>3</v>
      </c>
      <c r="E219" s="41">
        <v>9</v>
      </c>
    </row>
    <row r="220" spans="1:5" x14ac:dyDescent="0.35">
      <c r="A220" s="40">
        <f t="shared" si="7"/>
        <v>43988</v>
      </c>
      <c r="B220" s="40">
        <f t="shared" si="8"/>
        <v>43994</v>
      </c>
      <c r="C220" s="42" t="s">
        <v>85</v>
      </c>
      <c r="D220" s="41">
        <v>3</v>
      </c>
      <c r="E220" s="41">
        <v>10</v>
      </c>
    </row>
    <row r="221" spans="1:5" x14ac:dyDescent="0.35">
      <c r="A221" s="40">
        <f t="shared" si="7"/>
        <v>43995</v>
      </c>
      <c r="B221" s="40">
        <f t="shared" si="8"/>
        <v>44001</v>
      </c>
      <c r="C221" s="42" t="s">
        <v>85</v>
      </c>
      <c r="D221" s="41">
        <v>3</v>
      </c>
      <c r="E221" s="41">
        <v>11</v>
      </c>
    </row>
    <row r="222" spans="1:5" x14ac:dyDescent="0.35">
      <c r="A222" s="40">
        <f t="shared" si="7"/>
        <v>44002</v>
      </c>
      <c r="B222" s="40">
        <f t="shared" si="8"/>
        <v>44008</v>
      </c>
      <c r="C222" s="42" t="s">
        <v>85</v>
      </c>
      <c r="D222" s="41">
        <v>3</v>
      </c>
      <c r="E222" s="41">
        <v>12</v>
      </c>
    </row>
    <row r="223" spans="1:5" x14ac:dyDescent="0.35">
      <c r="A223" s="40">
        <f t="shared" si="7"/>
        <v>44009</v>
      </c>
      <c r="B223" s="40">
        <f t="shared" si="8"/>
        <v>44015</v>
      </c>
      <c r="C223" s="42" t="s">
        <v>85</v>
      </c>
      <c r="D223" s="41">
        <v>4</v>
      </c>
      <c r="E223" s="41">
        <v>13</v>
      </c>
    </row>
    <row r="224" spans="1:5" x14ac:dyDescent="0.35">
      <c r="A224" s="40">
        <f t="shared" si="7"/>
        <v>44016</v>
      </c>
      <c r="B224" s="40">
        <f t="shared" si="8"/>
        <v>44022</v>
      </c>
      <c r="C224" s="42" t="s">
        <v>85</v>
      </c>
      <c r="D224" s="41">
        <v>4</v>
      </c>
      <c r="E224" s="41">
        <v>14</v>
      </c>
    </row>
    <row r="225" spans="1:5" x14ac:dyDescent="0.35">
      <c r="A225" s="40">
        <f t="shared" si="7"/>
        <v>44023</v>
      </c>
      <c r="B225" s="40">
        <f t="shared" si="8"/>
        <v>44029</v>
      </c>
      <c r="C225" s="42" t="s">
        <v>85</v>
      </c>
      <c r="D225" s="41">
        <v>4</v>
      </c>
      <c r="E225" s="41">
        <v>15</v>
      </c>
    </row>
    <row r="226" spans="1:5" x14ac:dyDescent="0.35">
      <c r="A226" s="40">
        <f t="shared" si="7"/>
        <v>44030</v>
      </c>
      <c r="B226" s="40">
        <f t="shared" si="8"/>
        <v>44036</v>
      </c>
      <c r="C226" s="42" t="s">
        <v>85</v>
      </c>
      <c r="D226" s="41">
        <v>4</v>
      </c>
      <c r="E226" s="41">
        <v>16</v>
      </c>
    </row>
    <row r="227" spans="1:5" x14ac:dyDescent="0.35">
      <c r="A227" s="40">
        <f t="shared" si="7"/>
        <v>44037</v>
      </c>
      <c r="B227" s="40">
        <f t="shared" si="8"/>
        <v>44043</v>
      </c>
      <c r="C227" s="42" t="s">
        <v>85</v>
      </c>
      <c r="D227" s="41">
        <v>5</v>
      </c>
      <c r="E227" s="41">
        <v>17</v>
      </c>
    </row>
    <row r="228" spans="1:5" x14ac:dyDescent="0.35">
      <c r="A228" s="40">
        <f t="shared" si="7"/>
        <v>44044</v>
      </c>
      <c r="B228" s="40">
        <f t="shared" si="8"/>
        <v>44050</v>
      </c>
      <c r="C228" s="42" t="s">
        <v>85</v>
      </c>
      <c r="D228" s="41">
        <v>5</v>
      </c>
      <c r="E228" s="41">
        <v>18</v>
      </c>
    </row>
    <row r="229" spans="1:5" x14ac:dyDescent="0.35">
      <c r="A229" s="40">
        <f t="shared" si="7"/>
        <v>44051</v>
      </c>
      <c r="B229" s="40">
        <f t="shared" si="8"/>
        <v>44057</v>
      </c>
      <c r="C229" s="42" t="s">
        <v>85</v>
      </c>
      <c r="D229" s="41">
        <v>5</v>
      </c>
      <c r="E229" s="41">
        <v>19</v>
      </c>
    </row>
    <row r="230" spans="1:5" x14ac:dyDescent="0.35">
      <c r="A230" s="40">
        <f t="shared" si="7"/>
        <v>44058</v>
      </c>
      <c r="B230" s="40">
        <f t="shared" si="8"/>
        <v>44064</v>
      </c>
      <c r="C230" s="42" t="s">
        <v>85</v>
      </c>
      <c r="D230" s="41">
        <v>5</v>
      </c>
      <c r="E230" s="41">
        <v>20</v>
      </c>
    </row>
    <row r="231" spans="1:5" x14ac:dyDescent="0.35">
      <c r="A231" s="40">
        <f t="shared" si="7"/>
        <v>44065</v>
      </c>
      <c r="B231" s="40">
        <f t="shared" si="8"/>
        <v>44071</v>
      </c>
      <c r="C231" s="42" t="s">
        <v>85</v>
      </c>
      <c r="D231" s="41">
        <v>6</v>
      </c>
      <c r="E231" s="41">
        <v>21</v>
      </c>
    </row>
    <row r="232" spans="1:5" x14ac:dyDescent="0.35">
      <c r="A232" s="40">
        <f t="shared" si="7"/>
        <v>44072</v>
      </c>
      <c r="B232" s="40">
        <f t="shared" si="8"/>
        <v>44078</v>
      </c>
      <c r="C232" s="42" t="s">
        <v>85</v>
      </c>
      <c r="D232" s="41">
        <v>6</v>
      </c>
      <c r="E232" s="41">
        <v>22</v>
      </c>
    </row>
    <row r="233" spans="1:5" x14ac:dyDescent="0.35">
      <c r="A233" s="40">
        <f t="shared" si="7"/>
        <v>44079</v>
      </c>
      <c r="B233" s="40">
        <f t="shared" si="8"/>
        <v>44085</v>
      </c>
      <c r="C233" s="42" t="s">
        <v>85</v>
      </c>
      <c r="D233" s="41">
        <v>6</v>
      </c>
      <c r="E233" s="41">
        <v>23</v>
      </c>
    </row>
    <row r="234" spans="1:5" x14ac:dyDescent="0.35">
      <c r="A234" s="40">
        <f t="shared" si="7"/>
        <v>44086</v>
      </c>
      <c r="B234" s="40">
        <f t="shared" si="8"/>
        <v>44092</v>
      </c>
      <c r="C234" s="42" t="s">
        <v>85</v>
      </c>
      <c r="D234" s="41">
        <v>6</v>
      </c>
      <c r="E234" s="41">
        <v>24</v>
      </c>
    </row>
    <row r="235" spans="1:5" x14ac:dyDescent="0.35">
      <c r="A235" s="40">
        <f t="shared" si="7"/>
        <v>44093</v>
      </c>
      <c r="B235" s="40">
        <f t="shared" si="8"/>
        <v>44099</v>
      </c>
      <c r="C235" s="42" t="s">
        <v>85</v>
      </c>
      <c r="D235" s="41">
        <v>7</v>
      </c>
      <c r="E235" s="41">
        <v>25</v>
      </c>
    </row>
    <row r="236" spans="1:5" x14ac:dyDescent="0.35">
      <c r="A236" s="40">
        <f t="shared" si="7"/>
        <v>44100</v>
      </c>
      <c r="B236" s="40">
        <f t="shared" si="8"/>
        <v>44106</v>
      </c>
      <c r="C236" s="42" t="s">
        <v>85</v>
      </c>
      <c r="D236" s="41">
        <v>7</v>
      </c>
      <c r="E236" s="41">
        <v>26</v>
      </c>
    </row>
    <row r="237" spans="1:5" x14ac:dyDescent="0.35">
      <c r="A237" s="40">
        <f t="shared" si="7"/>
        <v>44107</v>
      </c>
      <c r="B237" s="40">
        <f t="shared" si="8"/>
        <v>44113</v>
      </c>
      <c r="C237" s="42" t="s">
        <v>85</v>
      </c>
      <c r="D237" s="41">
        <v>7</v>
      </c>
      <c r="E237" s="41">
        <v>27</v>
      </c>
    </row>
    <row r="238" spans="1:5" x14ac:dyDescent="0.35">
      <c r="A238" s="40">
        <f t="shared" si="7"/>
        <v>44114</v>
      </c>
      <c r="B238" s="40">
        <f t="shared" si="8"/>
        <v>44120</v>
      </c>
      <c r="C238" s="42" t="s">
        <v>85</v>
      </c>
      <c r="D238" s="41">
        <v>7</v>
      </c>
      <c r="E238" s="41">
        <v>28</v>
      </c>
    </row>
    <row r="239" spans="1:5" x14ac:dyDescent="0.35">
      <c r="A239" s="40">
        <f t="shared" si="7"/>
        <v>44121</v>
      </c>
      <c r="B239" s="40">
        <f t="shared" si="8"/>
        <v>44127</v>
      </c>
      <c r="C239" s="42" t="s">
        <v>85</v>
      </c>
      <c r="D239" s="41">
        <v>8</v>
      </c>
      <c r="E239" s="41">
        <v>29</v>
      </c>
    </row>
    <row r="240" spans="1:5" x14ac:dyDescent="0.35">
      <c r="A240" s="40">
        <f t="shared" si="7"/>
        <v>44128</v>
      </c>
      <c r="B240" s="40">
        <f t="shared" si="8"/>
        <v>44134</v>
      </c>
      <c r="C240" s="42" t="s">
        <v>85</v>
      </c>
      <c r="D240" s="41">
        <v>8</v>
      </c>
      <c r="E240" s="41">
        <v>30</v>
      </c>
    </row>
    <row r="241" spans="1:5" x14ac:dyDescent="0.35">
      <c r="A241" s="40">
        <f t="shared" si="7"/>
        <v>44135</v>
      </c>
      <c r="B241" s="40">
        <f t="shared" si="8"/>
        <v>44141</v>
      </c>
      <c r="C241" s="42" t="s">
        <v>85</v>
      </c>
      <c r="D241" s="41">
        <v>8</v>
      </c>
      <c r="E241" s="41">
        <v>31</v>
      </c>
    </row>
    <row r="242" spans="1:5" x14ac:dyDescent="0.35">
      <c r="A242" s="40">
        <f t="shared" si="7"/>
        <v>44142</v>
      </c>
      <c r="B242" s="40">
        <f t="shared" si="8"/>
        <v>44148</v>
      </c>
      <c r="C242" s="42" t="s">
        <v>85</v>
      </c>
      <c r="D242" s="41">
        <v>8</v>
      </c>
      <c r="E242" s="41">
        <v>32</v>
      </c>
    </row>
    <row r="243" spans="1:5" x14ac:dyDescent="0.35">
      <c r="A243" s="40">
        <f t="shared" si="7"/>
        <v>44149</v>
      </c>
      <c r="B243" s="40">
        <f t="shared" si="8"/>
        <v>44155</v>
      </c>
      <c r="C243" s="42" t="s">
        <v>85</v>
      </c>
      <c r="D243" s="41">
        <v>9</v>
      </c>
      <c r="E243" s="41">
        <v>33</v>
      </c>
    </row>
    <row r="244" spans="1:5" x14ac:dyDescent="0.35">
      <c r="A244" s="40">
        <f t="shared" si="7"/>
        <v>44156</v>
      </c>
      <c r="B244" s="40">
        <f t="shared" si="8"/>
        <v>44162</v>
      </c>
      <c r="C244" s="42" t="s">
        <v>85</v>
      </c>
      <c r="D244" s="41">
        <v>9</v>
      </c>
      <c r="E244" s="41">
        <v>34</v>
      </c>
    </row>
    <row r="245" spans="1:5" x14ac:dyDescent="0.35">
      <c r="A245" s="40">
        <f t="shared" si="7"/>
        <v>44163</v>
      </c>
      <c r="B245" s="40">
        <f t="shared" si="8"/>
        <v>44169</v>
      </c>
      <c r="C245" s="42" t="s">
        <v>85</v>
      </c>
      <c r="D245" s="41">
        <v>9</v>
      </c>
      <c r="E245" s="41">
        <v>35</v>
      </c>
    </row>
    <row r="246" spans="1:5" x14ac:dyDescent="0.35">
      <c r="A246" s="40">
        <f t="shared" si="7"/>
        <v>44170</v>
      </c>
      <c r="B246" s="40">
        <f t="shared" si="8"/>
        <v>44176</v>
      </c>
      <c r="C246" s="42" t="s">
        <v>85</v>
      </c>
      <c r="D246" s="41">
        <v>9</v>
      </c>
      <c r="E246" s="41">
        <v>36</v>
      </c>
    </row>
    <row r="247" spans="1:5" x14ac:dyDescent="0.35">
      <c r="A247" s="40">
        <f t="shared" si="7"/>
        <v>44177</v>
      </c>
      <c r="B247" s="40">
        <f t="shared" si="8"/>
        <v>44183</v>
      </c>
      <c r="C247" s="42" t="s">
        <v>85</v>
      </c>
      <c r="D247" s="41">
        <v>10</v>
      </c>
      <c r="E247" s="41">
        <v>37</v>
      </c>
    </row>
    <row r="248" spans="1:5" x14ac:dyDescent="0.35">
      <c r="A248" s="40">
        <f t="shared" si="7"/>
        <v>44184</v>
      </c>
      <c r="B248" s="40">
        <f t="shared" si="8"/>
        <v>44190</v>
      </c>
      <c r="C248" s="42" t="s">
        <v>85</v>
      </c>
      <c r="D248" s="41">
        <v>10</v>
      </c>
      <c r="E248" s="41">
        <v>38</v>
      </c>
    </row>
    <row r="249" spans="1:5" x14ac:dyDescent="0.35">
      <c r="A249" s="40">
        <f t="shared" si="7"/>
        <v>44191</v>
      </c>
      <c r="B249" s="40">
        <f t="shared" si="8"/>
        <v>44197</v>
      </c>
      <c r="C249" s="42" t="s">
        <v>85</v>
      </c>
      <c r="D249" s="41">
        <v>10</v>
      </c>
      <c r="E249" s="41">
        <v>39</v>
      </c>
    </row>
    <row r="250" spans="1:5" x14ac:dyDescent="0.35">
      <c r="A250" s="40">
        <f t="shared" si="7"/>
        <v>44198</v>
      </c>
      <c r="B250" s="40">
        <f t="shared" si="8"/>
        <v>44204</v>
      </c>
      <c r="C250" s="42" t="s">
        <v>85</v>
      </c>
      <c r="D250" s="41">
        <v>10</v>
      </c>
      <c r="E250" s="41">
        <v>40</v>
      </c>
    </row>
    <row r="251" spans="1:5" x14ac:dyDescent="0.35">
      <c r="A251" s="40">
        <f t="shared" si="7"/>
        <v>44205</v>
      </c>
      <c r="B251" s="40">
        <f t="shared" si="8"/>
        <v>44211</v>
      </c>
      <c r="C251" s="42" t="s">
        <v>85</v>
      </c>
      <c r="D251" s="41">
        <v>11</v>
      </c>
      <c r="E251" s="41">
        <v>41</v>
      </c>
    </row>
    <row r="252" spans="1:5" x14ac:dyDescent="0.35">
      <c r="A252" s="40">
        <f t="shared" si="7"/>
        <v>44212</v>
      </c>
      <c r="B252" s="40">
        <f t="shared" si="8"/>
        <v>44218</v>
      </c>
      <c r="C252" s="42" t="s">
        <v>85</v>
      </c>
      <c r="D252" s="41">
        <v>11</v>
      </c>
      <c r="E252" s="41">
        <v>42</v>
      </c>
    </row>
    <row r="253" spans="1:5" x14ac:dyDescent="0.35">
      <c r="A253" s="40">
        <f t="shared" si="7"/>
        <v>44219</v>
      </c>
      <c r="B253" s="40">
        <f t="shared" si="8"/>
        <v>44225</v>
      </c>
      <c r="C253" s="42" t="s">
        <v>85</v>
      </c>
      <c r="D253" s="41">
        <v>11</v>
      </c>
      <c r="E253" s="41">
        <v>43</v>
      </c>
    </row>
    <row r="254" spans="1:5" x14ac:dyDescent="0.35">
      <c r="A254" s="40">
        <f t="shared" si="7"/>
        <v>44226</v>
      </c>
      <c r="B254" s="40">
        <f t="shared" si="8"/>
        <v>44232</v>
      </c>
      <c r="C254" s="42" t="s">
        <v>85</v>
      </c>
      <c r="D254" s="41">
        <v>11</v>
      </c>
      <c r="E254" s="41">
        <v>44</v>
      </c>
    </row>
    <row r="255" spans="1:5" x14ac:dyDescent="0.35">
      <c r="A255" s="40">
        <f t="shared" si="7"/>
        <v>44233</v>
      </c>
      <c r="B255" s="40">
        <f t="shared" si="8"/>
        <v>44239</v>
      </c>
      <c r="C255" s="42" t="s">
        <v>85</v>
      </c>
      <c r="D255" s="41">
        <v>12</v>
      </c>
      <c r="E255" s="41">
        <v>45</v>
      </c>
    </row>
    <row r="256" spans="1:5" x14ac:dyDescent="0.35">
      <c r="A256" s="40">
        <f t="shared" si="7"/>
        <v>44240</v>
      </c>
      <c r="B256" s="40">
        <f t="shared" si="8"/>
        <v>44246</v>
      </c>
      <c r="C256" s="42" t="s">
        <v>85</v>
      </c>
      <c r="D256" s="41">
        <v>12</v>
      </c>
      <c r="E256" s="41">
        <v>46</v>
      </c>
    </row>
    <row r="257" spans="1:5" x14ac:dyDescent="0.35">
      <c r="A257" s="40">
        <f t="shared" si="7"/>
        <v>44247</v>
      </c>
      <c r="B257" s="40">
        <f t="shared" si="8"/>
        <v>44253</v>
      </c>
      <c r="C257" s="42" t="s">
        <v>85</v>
      </c>
      <c r="D257" s="41">
        <v>12</v>
      </c>
      <c r="E257" s="41">
        <v>47</v>
      </c>
    </row>
    <row r="258" spans="1:5" x14ac:dyDescent="0.35">
      <c r="A258" s="40">
        <f t="shared" si="7"/>
        <v>44254</v>
      </c>
      <c r="B258" s="40">
        <f t="shared" si="8"/>
        <v>44260</v>
      </c>
      <c r="C258" s="42" t="s">
        <v>85</v>
      </c>
      <c r="D258" s="41">
        <v>12</v>
      </c>
      <c r="E258" s="41">
        <v>48</v>
      </c>
    </row>
    <row r="259" spans="1:5" x14ac:dyDescent="0.35">
      <c r="A259" s="40">
        <f t="shared" si="7"/>
        <v>44261</v>
      </c>
      <c r="B259" s="40">
        <f t="shared" si="8"/>
        <v>44267</v>
      </c>
      <c r="C259" s="42" t="s">
        <v>85</v>
      </c>
      <c r="D259" s="41">
        <v>13</v>
      </c>
      <c r="E259" s="41">
        <v>49</v>
      </c>
    </row>
    <row r="260" spans="1:5" x14ac:dyDescent="0.35">
      <c r="A260" s="40">
        <f t="shared" ref="A260:A323" si="9">A259+7</f>
        <v>44268</v>
      </c>
      <c r="B260" s="40">
        <f t="shared" si="8"/>
        <v>44274</v>
      </c>
      <c r="C260" s="42" t="s">
        <v>85</v>
      </c>
      <c r="D260" s="41">
        <v>13</v>
      </c>
      <c r="E260" s="41">
        <v>50</v>
      </c>
    </row>
    <row r="261" spans="1:5" x14ac:dyDescent="0.35">
      <c r="A261" s="40">
        <f t="shared" si="9"/>
        <v>44275</v>
      </c>
      <c r="B261" s="40">
        <f t="shared" si="8"/>
        <v>44281</v>
      </c>
      <c r="C261" s="42" t="s">
        <v>85</v>
      </c>
      <c r="D261" s="41">
        <v>13</v>
      </c>
      <c r="E261" s="41">
        <v>51</v>
      </c>
    </row>
    <row r="262" spans="1:5" x14ac:dyDescent="0.35">
      <c r="A262" s="40">
        <f t="shared" si="9"/>
        <v>44282</v>
      </c>
      <c r="B262" s="40">
        <f t="shared" si="8"/>
        <v>44288</v>
      </c>
      <c r="C262" s="42" t="s">
        <v>85</v>
      </c>
      <c r="D262" s="41">
        <v>13</v>
      </c>
      <c r="E262" s="41">
        <v>52</v>
      </c>
    </row>
    <row r="263" spans="1:5" x14ac:dyDescent="0.35">
      <c r="A263" s="40">
        <f t="shared" si="9"/>
        <v>44289</v>
      </c>
      <c r="B263" s="40">
        <f t="shared" si="8"/>
        <v>44295</v>
      </c>
      <c r="C263" s="42" t="s">
        <v>86</v>
      </c>
      <c r="D263" s="41">
        <v>1</v>
      </c>
      <c r="E263" s="41">
        <v>1</v>
      </c>
    </row>
    <row r="264" spans="1:5" x14ac:dyDescent="0.35">
      <c r="A264" s="40">
        <f t="shared" si="9"/>
        <v>44296</v>
      </c>
      <c r="B264" s="40">
        <f t="shared" si="8"/>
        <v>44302</v>
      </c>
      <c r="C264" s="42" t="s">
        <v>86</v>
      </c>
      <c r="D264" s="41">
        <v>1</v>
      </c>
      <c r="E264" s="41">
        <v>2</v>
      </c>
    </row>
    <row r="265" spans="1:5" x14ac:dyDescent="0.35">
      <c r="A265" s="40">
        <f t="shared" si="9"/>
        <v>44303</v>
      </c>
      <c r="B265" s="40">
        <f t="shared" si="8"/>
        <v>44309</v>
      </c>
      <c r="C265" s="42" t="s">
        <v>86</v>
      </c>
      <c r="D265" s="41">
        <v>1</v>
      </c>
      <c r="E265" s="41">
        <v>3</v>
      </c>
    </row>
    <row r="266" spans="1:5" x14ac:dyDescent="0.35">
      <c r="A266" s="40">
        <f t="shared" si="9"/>
        <v>44310</v>
      </c>
      <c r="B266" s="40">
        <f t="shared" si="8"/>
        <v>44316</v>
      </c>
      <c r="C266" s="42" t="s">
        <v>86</v>
      </c>
      <c r="D266" s="41">
        <v>1</v>
      </c>
      <c r="E266" s="41">
        <v>4</v>
      </c>
    </row>
    <row r="267" spans="1:5" x14ac:dyDescent="0.35">
      <c r="A267" s="40">
        <f t="shared" si="9"/>
        <v>44317</v>
      </c>
      <c r="B267" s="40">
        <f t="shared" si="8"/>
        <v>44323</v>
      </c>
      <c r="C267" s="42" t="s">
        <v>86</v>
      </c>
      <c r="D267" s="41">
        <v>2</v>
      </c>
      <c r="E267" s="41">
        <v>5</v>
      </c>
    </row>
    <row r="268" spans="1:5" x14ac:dyDescent="0.35">
      <c r="A268" s="40">
        <f t="shared" si="9"/>
        <v>44324</v>
      </c>
      <c r="B268" s="40">
        <f t="shared" si="8"/>
        <v>44330</v>
      </c>
      <c r="C268" s="42" t="s">
        <v>86</v>
      </c>
      <c r="D268" s="41">
        <v>2</v>
      </c>
      <c r="E268" s="41">
        <v>6</v>
      </c>
    </row>
    <row r="269" spans="1:5" x14ac:dyDescent="0.35">
      <c r="A269" s="40">
        <f t="shared" si="9"/>
        <v>44331</v>
      </c>
      <c r="B269" s="40">
        <f t="shared" si="8"/>
        <v>44337</v>
      </c>
      <c r="C269" s="42" t="s">
        <v>86</v>
      </c>
      <c r="D269" s="41">
        <v>2</v>
      </c>
      <c r="E269" s="41">
        <v>7</v>
      </c>
    </row>
    <row r="270" spans="1:5" x14ac:dyDescent="0.35">
      <c r="A270" s="40">
        <f t="shared" si="9"/>
        <v>44338</v>
      </c>
      <c r="B270" s="40">
        <f t="shared" si="8"/>
        <v>44344</v>
      </c>
      <c r="C270" s="42" t="s">
        <v>86</v>
      </c>
      <c r="D270" s="41">
        <v>2</v>
      </c>
      <c r="E270" s="41">
        <v>8</v>
      </c>
    </row>
    <row r="271" spans="1:5" x14ac:dyDescent="0.35">
      <c r="A271" s="40">
        <f t="shared" si="9"/>
        <v>44345</v>
      </c>
      <c r="B271" s="40">
        <f t="shared" si="8"/>
        <v>44351</v>
      </c>
      <c r="C271" s="42" t="s">
        <v>86</v>
      </c>
      <c r="D271" s="41">
        <v>3</v>
      </c>
      <c r="E271" s="41">
        <v>9</v>
      </c>
    </row>
    <row r="272" spans="1:5" x14ac:dyDescent="0.35">
      <c r="A272" s="40">
        <f t="shared" si="9"/>
        <v>44352</v>
      </c>
      <c r="B272" s="40">
        <f t="shared" si="8"/>
        <v>44358</v>
      </c>
      <c r="C272" s="42" t="s">
        <v>86</v>
      </c>
      <c r="D272" s="41">
        <v>3</v>
      </c>
      <c r="E272" s="41">
        <v>10</v>
      </c>
    </row>
    <row r="273" spans="1:5" x14ac:dyDescent="0.35">
      <c r="A273" s="40">
        <f t="shared" si="9"/>
        <v>44359</v>
      </c>
      <c r="B273" s="40">
        <f t="shared" si="8"/>
        <v>44365</v>
      </c>
      <c r="C273" s="42" t="s">
        <v>86</v>
      </c>
      <c r="D273" s="41">
        <v>3</v>
      </c>
      <c r="E273" s="41">
        <v>11</v>
      </c>
    </row>
    <row r="274" spans="1:5" x14ac:dyDescent="0.35">
      <c r="A274" s="40">
        <f t="shared" si="9"/>
        <v>44366</v>
      </c>
      <c r="B274" s="40">
        <f t="shared" si="8"/>
        <v>44372</v>
      </c>
      <c r="C274" s="42" t="s">
        <v>86</v>
      </c>
      <c r="D274" s="41">
        <v>3</v>
      </c>
      <c r="E274" s="41">
        <v>12</v>
      </c>
    </row>
    <row r="275" spans="1:5" x14ac:dyDescent="0.35">
      <c r="A275" s="40">
        <f t="shared" si="9"/>
        <v>44373</v>
      </c>
      <c r="B275" s="40">
        <f t="shared" si="8"/>
        <v>44379</v>
      </c>
      <c r="C275" s="42" t="s">
        <v>86</v>
      </c>
      <c r="D275" s="41">
        <v>4</v>
      </c>
      <c r="E275" s="41">
        <v>13</v>
      </c>
    </row>
    <row r="276" spans="1:5" x14ac:dyDescent="0.35">
      <c r="A276" s="40">
        <f t="shared" si="9"/>
        <v>44380</v>
      </c>
      <c r="B276" s="40">
        <f t="shared" ref="B276:B339" si="10">A276+6</f>
        <v>44386</v>
      </c>
      <c r="C276" s="42" t="s">
        <v>86</v>
      </c>
      <c r="D276" s="41">
        <v>4</v>
      </c>
      <c r="E276" s="41">
        <v>14</v>
      </c>
    </row>
    <row r="277" spans="1:5" x14ac:dyDescent="0.35">
      <c r="A277" s="40">
        <f t="shared" si="9"/>
        <v>44387</v>
      </c>
      <c r="B277" s="40">
        <f t="shared" si="10"/>
        <v>44393</v>
      </c>
      <c r="C277" s="42" t="s">
        <v>86</v>
      </c>
      <c r="D277" s="41">
        <v>4</v>
      </c>
      <c r="E277" s="41">
        <v>15</v>
      </c>
    </row>
    <row r="278" spans="1:5" x14ac:dyDescent="0.35">
      <c r="A278" s="40">
        <f t="shared" si="9"/>
        <v>44394</v>
      </c>
      <c r="B278" s="40">
        <f t="shared" si="10"/>
        <v>44400</v>
      </c>
      <c r="C278" s="42" t="s">
        <v>86</v>
      </c>
      <c r="D278" s="41">
        <v>4</v>
      </c>
      <c r="E278" s="41">
        <v>16</v>
      </c>
    </row>
    <row r="279" spans="1:5" x14ac:dyDescent="0.35">
      <c r="A279" s="40">
        <f t="shared" si="9"/>
        <v>44401</v>
      </c>
      <c r="B279" s="40">
        <f t="shared" si="10"/>
        <v>44407</v>
      </c>
      <c r="C279" s="42" t="s">
        <v>86</v>
      </c>
      <c r="D279" s="41">
        <v>5</v>
      </c>
      <c r="E279" s="41">
        <v>17</v>
      </c>
    </row>
    <row r="280" spans="1:5" x14ac:dyDescent="0.35">
      <c r="A280" s="40">
        <f t="shared" si="9"/>
        <v>44408</v>
      </c>
      <c r="B280" s="40">
        <f t="shared" si="10"/>
        <v>44414</v>
      </c>
      <c r="C280" s="42" t="s">
        <v>86</v>
      </c>
      <c r="D280" s="41">
        <v>5</v>
      </c>
      <c r="E280" s="41">
        <v>18</v>
      </c>
    </row>
    <row r="281" spans="1:5" x14ac:dyDescent="0.35">
      <c r="A281" s="40">
        <f t="shared" si="9"/>
        <v>44415</v>
      </c>
      <c r="B281" s="40">
        <f t="shared" si="10"/>
        <v>44421</v>
      </c>
      <c r="C281" s="42" t="s">
        <v>86</v>
      </c>
      <c r="D281" s="41">
        <v>5</v>
      </c>
      <c r="E281" s="41">
        <v>19</v>
      </c>
    </row>
    <row r="282" spans="1:5" x14ac:dyDescent="0.35">
      <c r="A282" s="40">
        <f t="shared" si="9"/>
        <v>44422</v>
      </c>
      <c r="B282" s="40">
        <f t="shared" si="10"/>
        <v>44428</v>
      </c>
      <c r="C282" s="42" t="s">
        <v>86</v>
      </c>
      <c r="D282" s="41">
        <v>5</v>
      </c>
      <c r="E282" s="41">
        <v>20</v>
      </c>
    </row>
    <row r="283" spans="1:5" x14ac:dyDescent="0.35">
      <c r="A283" s="40">
        <f t="shared" si="9"/>
        <v>44429</v>
      </c>
      <c r="B283" s="40">
        <f t="shared" si="10"/>
        <v>44435</v>
      </c>
      <c r="C283" s="42" t="s">
        <v>86</v>
      </c>
      <c r="D283" s="41">
        <v>6</v>
      </c>
      <c r="E283" s="41">
        <v>21</v>
      </c>
    </row>
    <row r="284" spans="1:5" x14ac:dyDescent="0.35">
      <c r="A284" s="40">
        <f t="shared" si="9"/>
        <v>44436</v>
      </c>
      <c r="B284" s="40">
        <f t="shared" si="10"/>
        <v>44442</v>
      </c>
      <c r="C284" s="42" t="s">
        <v>86</v>
      </c>
      <c r="D284" s="41">
        <v>6</v>
      </c>
      <c r="E284" s="41">
        <v>22</v>
      </c>
    </row>
    <row r="285" spans="1:5" x14ac:dyDescent="0.35">
      <c r="A285" s="40">
        <f t="shared" si="9"/>
        <v>44443</v>
      </c>
      <c r="B285" s="40">
        <f t="shared" si="10"/>
        <v>44449</v>
      </c>
      <c r="C285" s="42" t="s">
        <v>86</v>
      </c>
      <c r="D285" s="41">
        <v>6</v>
      </c>
      <c r="E285" s="41">
        <v>23</v>
      </c>
    </row>
    <row r="286" spans="1:5" x14ac:dyDescent="0.35">
      <c r="A286" s="40">
        <f t="shared" si="9"/>
        <v>44450</v>
      </c>
      <c r="B286" s="40">
        <f t="shared" si="10"/>
        <v>44456</v>
      </c>
      <c r="C286" s="42" t="s">
        <v>86</v>
      </c>
      <c r="D286" s="41">
        <v>6</v>
      </c>
      <c r="E286" s="41">
        <v>24</v>
      </c>
    </row>
    <row r="287" spans="1:5" x14ac:dyDescent="0.35">
      <c r="A287" s="40">
        <f t="shared" si="9"/>
        <v>44457</v>
      </c>
      <c r="B287" s="40">
        <f t="shared" si="10"/>
        <v>44463</v>
      </c>
      <c r="C287" s="42" t="s">
        <v>86</v>
      </c>
      <c r="D287" s="41">
        <v>7</v>
      </c>
      <c r="E287" s="41">
        <v>25</v>
      </c>
    </row>
    <row r="288" spans="1:5" x14ac:dyDescent="0.35">
      <c r="A288" s="40">
        <f t="shared" si="9"/>
        <v>44464</v>
      </c>
      <c r="B288" s="40">
        <f t="shared" si="10"/>
        <v>44470</v>
      </c>
      <c r="C288" s="42" t="s">
        <v>86</v>
      </c>
      <c r="D288" s="41">
        <v>7</v>
      </c>
      <c r="E288" s="41">
        <v>26</v>
      </c>
    </row>
    <row r="289" spans="1:5" x14ac:dyDescent="0.35">
      <c r="A289" s="40">
        <f t="shared" si="9"/>
        <v>44471</v>
      </c>
      <c r="B289" s="40">
        <f t="shared" si="10"/>
        <v>44477</v>
      </c>
      <c r="C289" s="42" t="s">
        <v>86</v>
      </c>
      <c r="D289" s="41">
        <v>7</v>
      </c>
      <c r="E289" s="41">
        <v>27</v>
      </c>
    </row>
    <row r="290" spans="1:5" x14ac:dyDescent="0.35">
      <c r="A290" s="40">
        <f t="shared" si="9"/>
        <v>44478</v>
      </c>
      <c r="B290" s="40">
        <f t="shared" si="10"/>
        <v>44484</v>
      </c>
      <c r="C290" s="42" t="s">
        <v>86</v>
      </c>
      <c r="D290" s="41">
        <v>7</v>
      </c>
      <c r="E290" s="41">
        <v>28</v>
      </c>
    </row>
    <row r="291" spans="1:5" x14ac:dyDescent="0.35">
      <c r="A291" s="40">
        <f t="shared" si="9"/>
        <v>44485</v>
      </c>
      <c r="B291" s="40">
        <f t="shared" si="10"/>
        <v>44491</v>
      </c>
      <c r="C291" s="42" t="s">
        <v>86</v>
      </c>
      <c r="D291" s="41">
        <v>8</v>
      </c>
      <c r="E291" s="41">
        <v>29</v>
      </c>
    </row>
    <row r="292" spans="1:5" x14ac:dyDescent="0.35">
      <c r="A292" s="40">
        <f t="shared" si="9"/>
        <v>44492</v>
      </c>
      <c r="B292" s="40">
        <f t="shared" si="10"/>
        <v>44498</v>
      </c>
      <c r="C292" s="42" t="s">
        <v>86</v>
      </c>
      <c r="D292" s="41">
        <v>8</v>
      </c>
      <c r="E292" s="41">
        <v>30</v>
      </c>
    </row>
    <row r="293" spans="1:5" x14ac:dyDescent="0.35">
      <c r="A293" s="40">
        <f t="shared" si="9"/>
        <v>44499</v>
      </c>
      <c r="B293" s="40">
        <f t="shared" si="10"/>
        <v>44505</v>
      </c>
      <c r="C293" s="42" t="s">
        <v>86</v>
      </c>
      <c r="D293" s="41">
        <v>8</v>
      </c>
      <c r="E293" s="41">
        <v>31</v>
      </c>
    </row>
    <row r="294" spans="1:5" x14ac:dyDescent="0.35">
      <c r="A294" s="40">
        <f t="shared" si="9"/>
        <v>44506</v>
      </c>
      <c r="B294" s="40">
        <f t="shared" si="10"/>
        <v>44512</v>
      </c>
      <c r="C294" s="42" t="s">
        <v>86</v>
      </c>
      <c r="D294" s="41">
        <v>8</v>
      </c>
      <c r="E294" s="41">
        <v>32</v>
      </c>
    </row>
    <row r="295" spans="1:5" x14ac:dyDescent="0.35">
      <c r="A295" s="40">
        <f t="shared" si="9"/>
        <v>44513</v>
      </c>
      <c r="B295" s="40">
        <f t="shared" si="10"/>
        <v>44519</v>
      </c>
      <c r="C295" s="42" t="s">
        <v>86</v>
      </c>
      <c r="D295" s="41">
        <v>9</v>
      </c>
      <c r="E295" s="41">
        <v>33</v>
      </c>
    </row>
    <row r="296" spans="1:5" x14ac:dyDescent="0.35">
      <c r="A296" s="40">
        <f t="shared" si="9"/>
        <v>44520</v>
      </c>
      <c r="B296" s="40">
        <f t="shared" si="10"/>
        <v>44526</v>
      </c>
      <c r="C296" s="42" t="s">
        <v>86</v>
      </c>
      <c r="D296" s="41">
        <v>9</v>
      </c>
      <c r="E296" s="41">
        <v>34</v>
      </c>
    </row>
    <row r="297" spans="1:5" x14ac:dyDescent="0.35">
      <c r="A297" s="40">
        <f t="shared" si="9"/>
        <v>44527</v>
      </c>
      <c r="B297" s="40">
        <f t="shared" si="10"/>
        <v>44533</v>
      </c>
      <c r="C297" s="42" t="s">
        <v>86</v>
      </c>
      <c r="D297" s="41">
        <v>9</v>
      </c>
      <c r="E297" s="41">
        <v>35</v>
      </c>
    </row>
    <row r="298" spans="1:5" x14ac:dyDescent="0.35">
      <c r="A298" s="40">
        <f t="shared" si="9"/>
        <v>44534</v>
      </c>
      <c r="B298" s="40">
        <f t="shared" si="10"/>
        <v>44540</v>
      </c>
      <c r="C298" s="42" t="s">
        <v>86</v>
      </c>
      <c r="D298" s="41">
        <v>9</v>
      </c>
      <c r="E298" s="41">
        <v>36</v>
      </c>
    </row>
    <row r="299" spans="1:5" x14ac:dyDescent="0.35">
      <c r="A299" s="40">
        <f t="shared" si="9"/>
        <v>44541</v>
      </c>
      <c r="B299" s="40">
        <f t="shared" si="10"/>
        <v>44547</v>
      </c>
      <c r="C299" s="42" t="s">
        <v>86</v>
      </c>
      <c r="D299" s="41">
        <v>10</v>
      </c>
      <c r="E299" s="41">
        <v>37</v>
      </c>
    </row>
    <row r="300" spans="1:5" x14ac:dyDescent="0.35">
      <c r="A300" s="40">
        <f t="shared" si="9"/>
        <v>44548</v>
      </c>
      <c r="B300" s="40">
        <f t="shared" si="10"/>
        <v>44554</v>
      </c>
      <c r="C300" s="42" t="s">
        <v>86</v>
      </c>
      <c r="D300" s="41">
        <v>10</v>
      </c>
      <c r="E300" s="41">
        <v>38</v>
      </c>
    </row>
    <row r="301" spans="1:5" x14ac:dyDescent="0.35">
      <c r="A301" s="40">
        <f t="shared" si="9"/>
        <v>44555</v>
      </c>
      <c r="B301" s="40">
        <f t="shared" si="10"/>
        <v>44561</v>
      </c>
      <c r="C301" s="42" t="s">
        <v>86</v>
      </c>
      <c r="D301" s="41">
        <v>10</v>
      </c>
      <c r="E301" s="41">
        <v>39</v>
      </c>
    </row>
    <row r="302" spans="1:5" x14ac:dyDescent="0.35">
      <c r="A302" s="40">
        <f t="shared" si="9"/>
        <v>44562</v>
      </c>
      <c r="B302" s="40">
        <f t="shared" si="10"/>
        <v>44568</v>
      </c>
      <c r="C302" s="42" t="s">
        <v>86</v>
      </c>
      <c r="D302" s="41">
        <v>10</v>
      </c>
      <c r="E302" s="41">
        <v>40</v>
      </c>
    </row>
    <row r="303" spans="1:5" x14ac:dyDescent="0.35">
      <c r="A303" s="40">
        <f t="shared" si="9"/>
        <v>44569</v>
      </c>
      <c r="B303" s="40">
        <f t="shared" si="10"/>
        <v>44575</v>
      </c>
      <c r="C303" s="42" t="s">
        <v>86</v>
      </c>
      <c r="D303" s="41">
        <v>11</v>
      </c>
      <c r="E303" s="41">
        <v>41</v>
      </c>
    </row>
    <row r="304" spans="1:5" x14ac:dyDescent="0.35">
      <c r="A304" s="40">
        <f t="shared" si="9"/>
        <v>44576</v>
      </c>
      <c r="B304" s="40">
        <f t="shared" si="10"/>
        <v>44582</v>
      </c>
      <c r="C304" s="42" t="s">
        <v>86</v>
      </c>
      <c r="D304" s="41">
        <v>11</v>
      </c>
      <c r="E304" s="41">
        <v>42</v>
      </c>
    </row>
    <row r="305" spans="1:5" x14ac:dyDescent="0.35">
      <c r="A305" s="40">
        <f t="shared" si="9"/>
        <v>44583</v>
      </c>
      <c r="B305" s="40">
        <f t="shared" si="10"/>
        <v>44589</v>
      </c>
      <c r="C305" s="42" t="s">
        <v>86</v>
      </c>
      <c r="D305" s="41">
        <v>11</v>
      </c>
      <c r="E305" s="41">
        <v>43</v>
      </c>
    </row>
    <row r="306" spans="1:5" x14ac:dyDescent="0.35">
      <c r="A306" s="40">
        <f t="shared" si="9"/>
        <v>44590</v>
      </c>
      <c r="B306" s="40">
        <f t="shared" si="10"/>
        <v>44596</v>
      </c>
      <c r="C306" s="42" t="s">
        <v>86</v>
      </c>
      <c r="D306" s="41">
        <v>11</v>
      </c>
      <c r="E306" s="41">
        <v>44</v>
      </c>
    </row>
    <row r="307" spans="1:5" x14ac:dyDescent="0.35">
      <c r="A307" s="40">
        <f t="shared" si="9"/>
        <v>44597</v>
      </c>
      <c r="B307" s="40">
        <f t="shared" si="10"/>
        <v>44603</v>
      </c>
      <c r="C307" s="42" t="s">
        <v>86</v>
      </c>
      <c r="D307" s="41">
        <v>12</v>
      </c>
      <c r="E307" s="41">
        <v>45</v>
      </c>
    </row>
    <row r="308" spans="1:5" x14ac:dyDescent="0.35">
      <c r="A308" s="40">
        <f t="shared" si="9"/>
        <v>44604</v>
      </c>
      <c r="B308" s="40">
        <f t="shared" si="10"/>
        <v>44610</v>
      </c>
      <c r="C308" s="42" t="s">
        <v>86</v>
      </c>
      <c r="D308" s="41">
        <v>12</v>
      </c>
      <c r="E308" s="41">
        <v>46</v>
      </c>
    </row>
    <row r="309" spans="1:5" x14ac:dyDescent="0.35">
      <c r="A309" s="40">
        <f t="shared" si="9"/>
        <v>44611</v>
      </c>
      <c r="B309" s="40">
        <f t="shared" si="10"/>
        <v>44617</v>
      </c>
      <c r="C309" s="42" t="s">
        <v>86</v>
      </c>
      <c r="D309" s="41">
        <v>12</v>
      </c>
      <c r="E309" s="41">
        <v>47</v>
      </c>
    </row>
    <row r="310" spans="1:5" x14ac:dyDescent="0.35">
      <c r="A310" s="40">
        <f t="shared" si="9"/>
        <v>44618</v>
      </c>
      <c r="B310" s="40">
        <f t="shared" si="10"/>
        <v>44624</v>
      </c>
      <c r="C310" s="42" t="s">
        <v>86</v>
      </c>
      <c r="D310" s="41">
        <v>12</v>
      </c>
      <c r="E310" s="41">
        <v>48</v>
      </c>
    </row>
    <row r="311" spans="1:5" x14ac:dyDescent="0.35">
      <c r="A311" s="40">
        <f t="shared" si="9"/>
        <v>44625</v>
      </c>
      <c r="B311" s="40">
        <f t="shared" si="10"/>
        <v>44631</v>
      </c>
      <c r="C311" s="42" t="s">
        <v>86</v>
      </c>
      <c r="D311" s="41">
        <v>13</v>
      </c>
      <c r="E311" s="41">
        <v>49</v>
      </c>
    </row>
    <row r="312" spans="1:5" x14ac:dyDescent="0.35">
      <c r="A312" s="40">
        <f t="shared" si="9"/>
        <v>44632</v>
      </c>
      <c r="B312" s="40">
        <f t="shared" si="10"/>
        <v>44638</v>
      </c>
      <c r="C312" s="42" t="s">
        <v>86</v>
      </c>
      <c r="D312" s="41">
        <v>13</v>
      </c>
      <c r="E312" s="41">
        <v>50</v>
      </c>
    </row>
    <row r="313" spans="1:5" x14ac:dyDescent="0.35">
      <c r="A313" s="40">
        <f t="shared" si="9"/>
        <v>44639</v>
      </c>
      <c r="B313" s="40">
        <f t="shared" si="10"/>
        <v>44645</v>
      </c>
      <c r="C313" s="42" t="s">
        <v>86</v>
      </c>
      <c r="D313" s="41">
        <v>13</v>
      </c>
      <c r="E313" s="41">
        <v>51</v>
      </c>
    </row>
    <row r="314" spans="1:5" x14ac:dyDescent="0.35">
      <c r="A314" s="40">
        <f t="shared" si="9"/>
        <v>44646</v>
      </c>
      <c r="B314" s="40">
        <f t="shared" si="10"/>
        <v>44652</v>
      </c>
      <c r="C314" s="42" t="s">
        <v>86</v>
      </c>
      <c r="D314" s="41">
        <v>13</v>
      </c>
      <c r="E314" s="41">
        <v>52</v>
      </c>
    </row>
    <row r="315" spans="1:5" x14ac:dyDescent="0.35">
      <c r="A315" s="40">
        <f t="shared" si="9"/>
        <v>44653</v>
      </c>
      <c r="B315" s="40">
        <f t="shared" si="10"/>
        <v>44659</v>
      </c>
      <c r="C315" s="42" t="s">
        <v>87</v>
      </c>
      <c r="D315" s="41">
        <v>1</v>
      </c>
      <c r="E315" s="41">
        <v>1</v>
      </c>
    </row>
    <row r="316" spans="1:5" x14ac:dyDescent="0.35">
      <c r="A316" s="40">
        <f t="shared" si="9"/>
        <v>44660</v>
      </c>
      <c r="B316" s="40">
        <f t="shared" si="10"/>
        <v>44666</v>
      </c>
      <c r="C316" s="42" t="s">
        <v>87</v>
      </c>
      <c r="D316" s="41">
        <v>1</v>
      </c>
      <c r="E316" s="41">
        <v>2</v>
      </c>
    </row>
    <row r="317" spans="1:5" x14ac:dyDescent="0.35">
      <c r="A317" s="40">
        <f t="shared" si="9"/>
        <v>44667</v>
      </c>
      <c r="B317" s="40">
        <f t="shared" si="10"/>
        <v>44673</v>
      </c>
      <c r="C317" s="42" t="s">
        <v>87</v>
      </c>
      <c r="D317" s="41">
        <v>1</v>
      </c>
      <c r="E317" s="41">
        <v>3</v>
      </c>
    </row>
    <row r="318" spans="1:5" x14ac:dyDescent="0.35">
      <c r="A318" s="40">
        <f t="shared" si="9"/>
        <v>44674</v>
      </c>
      <c r="B318" s="40">
        <f t="shared" si="10"/>
        <v>44680</v>
      </c>
      <c r="C318" s="42" t="s">
        <v>87</v>
      </c>
      <c r="D318" s="41">
        <v>1</v>
      </c>
      <c r="E318" s="41">
        <v>4</v>
      </c>
    </row>
    <row r="319" spans="1:5" x14ac:dyDescent="0.35">
      <c r="A319" s="40">
        <f t="shared" si="9"/>
        <v>44681</v>
      </c>
      <c r="B319" s="40">
        <f t="shared" si="10"/>
        <v>44687</v>
      </c>
      <c r="C319" s="42" t="s">
        <v>87</v>
      </c>
      <c r="D319" s="41">
        <v>2</v>
      </c>
      <c r="E319" s="41">
        <v>5</v>
      </c>
    </row>
    <row r="320" spans="1:5" x14ac:dyDescent="0.35">
      <c r="A320" s="40">
        <f t="shared" si="9"/>
        <v>44688</v>
      </c>
      <c r="B320" s="40">
        <f t="shared" si="10"/>
        <v>44694</v>
      </c>
      <c r="C320" s="42" t="s">
        <v>87</v>
      </c>
      <c r="D320" s="41">
        <v>2</v>
      </c>
      <c r="E320" s="41">
        <v>6</v>
      </c>
    </row>
    <row r="321" spans="1:5" x14ac:dyDescent="0.35">
      <c r="A321" s="40">
        <f t="shared" si="9"/>
        <v>44695</v>
      </c>
      <c r="B321" s="40">
        <f t="shared" si="10"/>
        <v>44701</v>
      </c>
      <c r="C321" s="42" t="s">
        <v>87</v>
      </c>
      <c r="D321" s="41">
        <v>2</v>
      </c>
      <c r="E321" s="41">
        <v>7</v>
      </c>
    </row>
    <row r="322" spans="1:5" x14ac:dyDescent="0.35">
      <c r="A322" s="40">
        <f t="shared" si="9"/>
        <v>44702</v>
      </c>
      <c r="B322" s="40">
        <f t="shared" si="10"/>
        <v>44708</v>
      </c>
      <c r="C322" s="42" t="s">
        <v>87</v>
      </c>
      <c r="D322" s="41">
        <v>2</v>
      </c>
      <c r="E322" s="41">
        <v>8</v>
      </c>
    </row>
    <row r="323" spans="1:5" x14ac:dyDescent="0.35">
      <c r="A323" s="40">
        <f t="shared" si="9"/>
        <v>44709</v>
      </c>
      <c r="B323" s="40">
        <f t="shared" si="10"/>
        <v>44715</v>
      </c>
      <c r="C323" s="42" t="s">
        <v>87</v>
      </c>
      <c r="D323" s="41">
        <v>3</v>
      </c>
      <c r="E323" s="41">
        <v>9</v>
      </c>
    </row>
    <row r="324" spans="1:5" x14ac:dyDescent="0.35">
      <c r="A324" s="40">
        <f t="shared" ref="A324:A387" si="11">A323+7</f>
        <v>44716</v>
      </c>
      <c r="B324" s="40">
        <f t="shared" si="10"/>
        <v>44722</v>
      </c>
      <c r="C324" s="42" t="s">
        <v>87</v>
      </c>
      <c r="D324" s="41">
        <v>3</v>
      </c>
      <c r="E324" s="41">
        <v>10</v>
      </c>
    </row>
    <row r="325" spans="1:5" x14ac:dyDescent="0.35">
      <c r="A325" s="40">
        <f t="shared" si="11"/>
        <v>44723</v>
      </c>
      <c r="B325" s="40">
        <f t="shared" si="10"/>
        <v>44729</v>
      </c>
      <c r="C325" s="42" t="s">
        <v>87</v>
      </c>
      <c r="D325" s="41">
        <v>3</v>
      </c>
      <c r="E325" s="41">
        <v>11</v>
      </c>
    </row>
    <row r="326" spans="1:5" x14ac:dyDescent="0.35">
      <c r="A326" s="40">
        <f t="shared" si="11"/>
        <v>44730</v>
      </c>
      <c r="B326" s="40">
        <f t="shared" si="10"/>
        <v>44736</v>
      </c>
      <c r="C326" s="42" t="s">
        <v>87</v>
      </c>
      <c r="D326" s="41">
        <v>3</v>
      </c>
      <c r="E326" s="41">
        <v>12</v>
      </c>
    </row>
    <row r="327" spans="1:5" x14ac:dyDescent="0.35">
      <c r="A327" s="40">
        <f t="shared" si="11"/>
        <v>44737</v>
      </c>
      <c r="B327" s="40">
        <f t="shared" si="10"/>
        <v>44743</v>
      </c>
      <c r="C327" s="42" t="s">
        <v>87</v>
      </c>
      <c r="D327" s="41">
        <v>4</v>
      </c>
      <c r="E327" s="41">
        <v>13</v>
      </c>
    </row>
    <row r="328" spans="1:5" x14ac:dyDescent="0.35">
      <c r="A328" s="40">
        <f t="shared" si="11"/>
        <v>44744</v>
      </c>
      <c r="B328" s="40">
        <f t="shared" si="10"/>
        <v>44750</v>
      </c>
      <c r="C328" s="42" t="s">
        <v>87</v>
      </c>
      <c r="D328" s="41">
        <v>4</v>
      </c>
      <c r="E328" s="41">
        <v>14</v>
      </c>
    </row>
    <row r="329" spans="1:5" x14ac:dyDescent="0.35">
      <c r="A329" s="40">
        <f t="shared" si="11"/>
        <v>44751</v>
      </c>
      <c r="B329" s="40">
        <f t="shared" si="10"/>
        <v>44757</v>
      </c>
      <c r="C329" s="42" t="s">
        <v>87</v>
      </c>
      <c r="D329" s="41">
        <v>4</v>
      </c>
      <c r="E329" s="41">
        <v>15</v>
      </c>
    </row>
    <row r="330" spans="1:5" x14ac:dyDescent="0.35">
      <c r="A330" s="40">
        <f t="shared" si="11"/>
        <v>44758</v>
      </c>
      <c r="B330" s="40">
        <f t="shared" si="10"/>
        <v>44764</v>
      </c>
      <c r="C330" s="42" t="s">
        <v>87</v>
      </c>
      <c r="D330" s="41">
        <v>4</v>
      </c>
      <c r="E330" s="41">
        <v>16</v>
      </c>
    </row>
    <row r="331" spans="1:5" x14ac:dyDescent="0.35">
      <c r="A331" s="40">
        <f t="shared" si="11"/>
        <v>44765</v>
      </c>
      <c r="B331" s="40">
        <f t="shared" si="10"/>
        <v>44771</v>
      </c>
      <c r="C331" s="42" t="s">
        <v>87</v>
      </c>
      <c r="D331" s="41">
        <v>5</v>
      </c>
      <c r="E331" s="41">
        <v>17</v>
      </c>
    </row>
    <row r="332" spans="1:5" x14ac:dyDescent="0.35">
      <c r="A332" s="40">
        <f t="shared" si="11"/>
        <v>44772</v>
      </c>
      <c r="B332" s="40">
        <f t="shared" si="10"/>
        <v>44778</v>
      </c>
      <c r="C332" s="42" t="s">
        <v>87</v>
      </c>
      <c r="D332" s="41">
        <v>5</v>
      </c>
      <c r="E332" s="41">
        <v>18</v>
      </c>
    </row>
    <row r="333" spans="1:5" x14ac:dyDescent="0.35">
      <c r="A333" s="40">
        <f t="shared" si="11"/>
        <v>44779</v>
      </c>
      <c r="B333" s="40">
        <f t="shared" si="10"/>
        <v>44785</v>
      </c>
      <c r="C333" s="42" t="s">
        <v>87</v>
      </c>
      <c r="D333" s="41">
        <v>5</v>
      </c>
      <c r="E333" s="41">
        <v>19</v>
      </c>
    </row>
    <row r="334" spans="1:5" x14ac:dyDescent="0.35">
      <c r="A334" s="40">
        <f t="shared" si="11"/>
        <v>44786</v>
      </c>
      <c r="B334" s="40">
        <f t="shared" si="10"/>
        <v>44792</v>
      </c>
      <c r="C334" s="42" t="s">
        <v>87</v>
      </c>
      <c r="D334" s="41">
        <v>5</v>
      </c>
      <c r="E334" s="41">
        <v>20</v>
      </c>
    </row>
    <row r="335" spans="1:5" x14ac:dyDescent="0.35">
      <c r="A335" s="40">
        <f t="shared" si="11"/>
        <v>44793</v>
      </c>
      <c r="B335" s="40">
        <f t="shared" si="10"/>
        <v>44799</v>
      </c>
      <c r="C335" s="42" t="s">
        <v>87</v>
      </c>
      <c r="D335" s="41">
        <v>6</v>
      </c>
      <c r="E335" s="41">
        <v>21</v>
      </c>
    </row>
    <row r="336" spans="1:5" x14ac:dyDescent="0.35">
      <c r="A336" s="40">
        <f t="shared" si="11"/>
        <v>44800</v>
      </c>
      <c r="B336" s="40">
        <f t="shared" si="10"/>
        <v>44806</v>
      </c>
      <c r="C336" s="42" t="s">
        <v>87</v>
      </c>
      <c r="D336" s="41">
        <v>6</v>
      </c>
      <c r="E336" s="41">
        <v>22</v>
      </c>
    </row>
    <row r="337" spans="1:5" x14ac:dyDescent="0.35">
      <c r="A337" s="40">
        <f t="shared" si="11"/>
        <v>44807</v>
      </c>
      <c r="B337" s="40">
        <f t="shared" si="10"/>
        <v>44813</v>
      </c>
      <c r="C337" s="42" t="s">
        <v>87</v>
      </c>
      <c r="D337" s="41">
        <v>6</v>
      </c>
      <c r="E337" s="41">
        <v>23</v>
      </c>
    </row>
    <row r="338" spans="1:5" x14ac:dyDescent="0.35">
      <c r="A338" s="40">
        <f t="shared" si="11"/>
        <v>44814</v>
      </c>
      <c r="B338" s="40">
        <f t="shared" si="10"/>
        <v>44820</v>
      </c>
      <c r="C338" s="42" t="s">
        <v>87</v>
      </c>
      <c r="D338" s="41">
        <v>6</v>
      </c>
      <c r="E338" s="41">
        <v>24</v>
      </c>
    </row>
    <row r="339" spans="1:5" x14ac:dyDescent="0.35">
      <c r="A339" s="40">
        <f t="shared" si="11"/>
        <v>44821</v>
      </c>
      <c r="B339" s="40">
        <f t="shared" si="10"/>
        <v>44827</v>
      </c>
      <c r="C339" s="42" t="s">
        <v>87</v>
      </c>
      <c r="D339" s="41">
        <v>7</v>
      </c>
      <c r="E339" s="41">
        <v>25</v>
      </c>
    </row>
    <row r="340" spans="1:5" x14ac:dyDescent="0.35">
      <c r="A340" s="40">
        <f t="shared" si="11"/>
        <v>44828</v>
      </c>
      <c r="B340" s="40">
        <f t="shared" ref="B340:B403" si="12">A340+6</f>
        <v>44834</v>
      </c>
      <c r="C340" s="42" t="s">
        <v>87</v>
      </c>
      <c r="D340" s="41">
        <v>7</v>
      </c>
      <c r="E340" s="41">
        <v>26</v>
      </c>
    </row>
    <row r="341" spans="1:5" x14ac:dyDescent="0.35">
      <c r="A341" s="40">
        <f t="shared" si="11"/>
        <v>44835</v>
      </c>
      <c r="B341" s="40">
        <f t="shared" si="12"/>
        <v>44841</v>
      </c>
      <c r="C341" s="42" t="s">
        <v>87</v>
      </c>
      <c r="D341" s="41">
        <v>7</v>
      </c>
      <c r="E341" s="41">
        <v>27</v>
      </c>
    </row>
    <row r="342" spans="1:5" x14ac:dyDescent="0.35">
      <c r="A342" s="40">
        <f t="shared" si="11"/>
        <v>44842</v>
      </c>
      <c r="B342" s="40">
        <f t="shared" si="12"/>
        <v>44848</v>
      </c>
      <c r="C342" s="42" t="s">
        <v>87</v>
      </c>
      <c r="D342" s="41">
        <v>7</v>
      </c>
      <c r="E342" s="41">
        <v>28</v>
      </c>
    </row>
    <row r="343" spans="1:5" x14ac:dyDescent="0.35">
      <c r="A343" s="40">
        <f t="shared" si="11"/>
        <v>44849</v>
      </c>
      <c r="B343" s="40">
        <f t="shared" si="12"/>
        <v>44855</v>
      </c>
      <c r="C343" s="42" t="s">
        <v>87</v>
      </c>
      <c r="D343" s="41">
        <v>8</v>
      </c>
      <c r="E343" s="41">
        <v>29</v>
      </c>
    </row>
    <row r="344" spans="1:5" x14ac:dyDescent="0.35">
      <c r="A344" s="40">
        <f t="shared" si="11"/>
        <v>44856</v>
      </c>
      <c r="B344" s="40">
        <f t="shared" si="12"/>
        <v>44862</v>
      </c>
      <c r="C344" s="42" t="s">
        <v>87</v>
      </c>
      <c r="D344" s="41">
        <v>8</v>
      </c>
      <c r="E344" s="41">
        <v>30</v>
      </c>
    </row>
    <row r="345" spans="1:5" x14ac:dyDescent="0.35">
      <c r="A345" s="40">
        <f t="shared" si="11"/>
        <v>44863</v>
      </c>
      <c r="B345" s="40">
        <f t="shared" si="12"/>
        <v>44869</v>
      </c>
      <c r="C345" s="42" t="s">
        <v>87</v>
      </c>
      <c r="D345" s="41">
        <v>8</v>
      </c>
      <c r="E345" s="41">
        <v>31</v>
      </c>
    </row>
    <row r="346" spans="1:5" x14ac:dyDescent="0.35">
      <c r="A346" s="40">
        <f t="shared" si="11"/>
        <v>44870</v>
      </c>
      <c r="B346" s="40">
        <f t="shared" si="12"/>
        <v>44876</v>
      </c>
      <c r="C346" s="42" t="s">
        <v>87</v>
      </c>
      <c r="D346" s="41">
        <v>8</v>
      </c>
      <c r="E346" s="41">
        <v>32</v>
      </c>
    </row>
    <row r="347" spans="1:5" x14ac:dyDescent="0.35">
      <c r="A347" s="40">
        <f t="shared" si="11"/>
        <v>44877</v>
      </c>
      <c r="B347" s="40">
        <f t="shared" si="12"/>
        <v>44883</v>
      </c>
      <c r="C347" s="42" t="s">
        <v>87</v>
      </c>
      <c r="D347" s="41">
        <v>9</v>
      </c>
      <c r="E347" s="41">
        <v>33</v>
      </c>
    </row>
    <row r="348" spans="1:5" x14ac:dyDescent="0.35">
      <c r="A348" s="40">
        <f t="shared" si="11"/>
        <v>44884</v>
      </c>
      <c r="B348" s="40">
        <f t="shared" si="12"/>
        <v>44890</v>
      </c>
      <c r="C348" s="42" t="s">
        <v>87</v>
      </c>
      <c r="D348" s="41">
        <v>9</v>
      </c>
      <c r="E348" s="41">
        <v>34</v>
      </c>
    </row>
    <row r="349" spans="1:5" x14ac:dyDescent="0.35">
      <c r="A349" s="40">
        <f t="shared" si="11"/>
        <v>44891</v>
      </c>
      <c r="B349" s="40">
        <f t="shared" si="12"/>
        <v>44897</v>
      </c>
      <c r="C349" s="42" t="s">
        <v>87</v>
      </c>
      <c r="D349" s="41">
        <v>9</v>
      </c>
      <c r="E349" s="41">
        <v>35</v>
      </c>
    </row>
    <row r="350" spans="1:5" x14ac:dyDescent="0.35">
      <c r="A350" s="40">
        <f t="shared" si="11"/>
        <v>44898</v>
      </c>
      <c r="B350" s="40">
        <f t="shared" si="12"/>
        <v>44904</v>
      </c>
      <c r="C350" s="42" t="s">
        <v>87</v>
      </c>
      <c r="D350" s="41">
        <v>9</v>
      </c>
      <c r="E350" s="41">
        <v>36</v>
      </c>
    </row>
    <row r="351" spans="1:5" x14ac:dyDescent="0.35">
      <c r="A351" s="40">
        <f t="shared" si="11"/>
        <v>44905</v>
      </c>
      <c r="B351" s="40">
        <f t="shared" si="12"/>
        <v>44911</v>
      </c>
      <c r="C351" s="42" t="s">
        <v>87</v>
      </c>
      <c r="D351" s="41">
        <v>10</v>
      </c>
      <c r="E351" s="41">
        <v>37</v>
      </c>
    </row>
    <row r="352" spans="1:5" x14ac:dyDescent="0.35">
      <c r="A352" s="40">
        <f t="shared" si="11"/>
        <v>44912</v>
      </c>
      <c r="B352" s="40">
        <f t="shared" si="12"/>
        <v>44918</v>
      </c>
      <c r="C352" s="42" t="s">
        <v>87</v>
      </c>
      <c r="D352" s="41">
        <v>10</v>
      </c>
      <c r="E352" s="41">
        <v>38</v>
      </c>
    </row>
    <row r="353" spans="1:5" x14ac:dyDescent="0.35">
      <c r="A353" s="40">
        <f t="shared" si="11"/>
        <v>44919</v>
      </c>
      <c r="B353" s="40">
        <f t="shared" si="12"/>
        <v>44925</v>
      </c>
      <c r="C353" s="42" t="s">
        <v>87</v>
      </c>
      <c r="D353" s="41">
        <v>10</v>
      </c>
      <c r="E353" s="41">
        <v>39</v>
      </c>
    </row>
    <row r="354" spans="1:5" x14ac:dyDescent="0.35">
      <c r="A354" s="40">
        <f t="shared" si="11"/>
        <v>44926</v>
      </c>
      <c r="B354" s="40">
        <f t="shared" si="12"/>
        <v>44932</v>
      </c>
      <c r="C354" s="42" t="s">
        <v>87</v>
      </c>
      <c r="D354" s="41">
        <v>10</v>
      </c>
      <c r="E354" s="41">
        <v>40</v>
      </c>
    </row>
    <row r="355" spans="1:5" x14ac:dyDescent="0.35">
      <c r="A355" s="40">
        <f t="shared" si="11"/>
        <v>44933</v>
      </c>
      <c r="B355" s="40">
        <f t="shared" si="12"/>
        <v>44939</v>
      </c>
      <c r="C355" s="42" t="s">
        <v>87</v>
      </c>
      <c r="D355" s="41">
        <v>11</v>
      </c>
      <c r="E355" s="41">
        <v>41</v>
      </c>
    </row>
    <row r="356" spans="1:5" x14ac:dyDescent="0.35">
      <c r="A356" s="40">
        <f t="shared" si="11"/>
        <v>44940</v>
      </c>
      <c r="B356" s="40">
        <f t="shared" si="12"/>
        <v>44946</v>
      </c>
      <c r="C356" s="42" t="s">
        <v>87</v>
      </c>
      <c r="D356" s="41">
        <v>11</v>
      </c>
      <c r="E356" s="41">
        <v>42</v>
      </c>
    </row>
    <row r="357" spans="1:5" x14ac:dyDescent="0.35">
      <c r="A357" s="40">
        <f t="shared" si="11"/>
        <v>44947</v>
      </c>
      <c r="B357" s="40">
        <f t="shared" si="12"/>
        <v>44953</v>
      </c>
      <c r="C357" s="42" t="s">
        <v>87</v>
      </c>
      <c r="D357" s="41">
        <v>11</v>
      </c>
      <c r="E357" s="41">
        <v>43</v>
      </c>
    </row>
    <row r="358" spans="1:5" x14ac:dyDescent="0.35">
      <c r="A358" s="40">
        <f t="shared" si="11"/>
        <v>44954</v>
      </c>
      <c r="B358" s="40">
        <f t="shared" si="12"/>
        <v>44960</v>
      </c>
      <c r="C358" s="42" t="s">
        <v>87</v>
      </c>
      <c r="D358" s="41">
        <v>11</v>
      </c>
      <c r="E358" s="41">
        <v>44</v>
      </c>
    </row>
    <row r="359" spans="1:5" x14ac:dyDescent="0.35">
      <c r="A359" s="40">
        <f t="shared" si="11"/>
        <v>44961</v>
      </c>
      <c r="B359" s="40">
        <f t="shared" si="12"/>
        <v>44967</v>
      </c>
      <c r="C359" s="42" t="s">
        <v>87</v>
      </c>
      <c r="D359" s="41">
        <v>12</v>
      </c>
      <c r="E359" s="41">
        <v>45</v>
      </c>
    </row>
    <row r="360" spans="1:5" x14ac:dyDescent="0.35">
      <c r="A360" s="40">
        <f t="shared" si="11"/>
        <v>44968</v>
      </c>
      <c r="B360" s="40">
        <f t="shared" si="12"/>
        <v>44974</v>
      </c>
      <c r="C360" s="42" t="s">
        <v>87</v>
      </c>
      <c r="D360" s="41">
        <v>12</v>
      </c>
      <c r="E360" s="41">
        <v>46</v>
      </c>
    </row>
    <row r="361" spans="1:5" x14ac:dyDescent="0.35">
      <c r="A361" s="40">
        <f t="shared" si="11"/>
        <v>44975</v>
      </c>
      <c r="B361" s="40">
        <f t="shared" si="12"/>
        <v>44981</v>
      </c>
      <c r="C361" s="42" t="s">
        <v>87</v>
      </c>
      <c r="D361" s="41">
        <v>12</v>
      </c>
      <c r="E361" s="41">
        <v>47</v>
      </c>
    </row>
    <row r="362" spans="1:5" x14ac:dyDescent="0.35">
      <c r="A362" s="40">
        <f t="shared" si="11"/>
        <v>44982</v>
      </c>
      <c r="B362" s="40">
        <f t="shared" si="12"/>
        <v>44988</v>
      </c>
      <c r="C362" s="42" t="s">
        <v>87</v>
      </c>
      <c r="D362" s="41">
        <v>12</v>
      </c>
      <c r="E362" s="41">
        <v>48</v>
      </c>
    </row>
    <row r="363" spans="1:5" x14ac:dyDescent="0.35">
      <c r="A363" s="40">
        <f t="shared" si="11"/>
        <v>44989</v>
      </c>
      <c r="B363" s="40">
        <f t="shared" si="12"/>
        <v>44995</v>
      </c>
      <c r="C363" s="42" t="s">
        <v>87</v>
      </c>
      <c r="D363" s="41">
        <v>13</v>
      </c>
      <c r="E363" s="41">
        <v>49</v>
      </c>
    </row>
    <row r="364" spans="1:5" x14ac:dyDescent="0.35">
      <c r="A364" s="40">
        <f t="shared" si="11"/>
        <v>44996</v>
      </c>
      <c r="B364" s="40">
        <f t="shared" si="12"/>
        <v>45002</v>
      </c>
      <c r="C364" s="42" t="s">
        <v>87</v>
      </c>
      <c r="D364" s="41">
        <v>13</v>
      </c>
      <c r="E364" s="41">
        <v>50</v>
      </c>
    </row>
    <row r="365" spans="1:5" x14ac:dyDescent="0.35">
      <c r="A365" s="40">
        <f t="shared" si="11"/>
        <v>45003</v>
      </c>
      <c r="B365" s="40">
        <f t="shared" si="12"/>
        <v>45009</v>
      </c>
      <c r="C365" s="42" t="s">
        <v>87</v>
      </c>
      <c r="D365" s="41">
        <v>13</v>
      </c>
      <c r="E365" s="41">
        <v>51</v>
      </c>
    </row>
    <row r="366" spans="1:5" x14ac:dyDescent="0.35">
      <c r="A366" s="40">
        <f t="shared" si="11"/>
        <v>45010</v>
      </c>
      <c r="B366" s="40">
        <f t="shared" si="12"/>
        <v>45016</v>
      </c>
      <c r="C366" s="42" t="s">
        <v>87</v>
      </c>
      <c r="D366" s="41">
        <v>13</v>
      </c>
      <c r="E366" s="41">
        <v>52</v>
      </c>
    </row>
    <row r="367" spans="1:5" x14ac:dyDescent="0.35">
      <c r="A367" s="40">
        <f t="shared" si="11"/>
        <v>45017</v>
      </c>
      <c r="B367" s="40">
        <f t="shared" si="12"/>
        <v>45023</v>
      </c>
      <c r="C367" s="42" t="s">
        <v>88</v>
      </c>
      <c r="D367" s="41">
        <v>1</v>
      </c>
      <c r="E367" s="41">
        <v>1</v>
      </c>
    </row>
    <row r="368" spans="1:5" x14ac:dyDescent="0.35">
      <c r="A368" s="40">
        <f t="shared" si="11"/>
        <v>45024</v>
      </c>
      <c r="B368" s="40">
        <f t="shared" si="12"/>
        <v>45030</v>
      </c>
      <c r="C368" s="42" t="s">
        <v>88</v>
      </c>
      <c r="D368" s="41">
        <v>1</v>
      </c>
      <c r="E368" s="41">
        <v>2</v>
      </c>
    </row>
    <row r="369" spans="1:5" x14ac:dyDescent="0.35">
      <c r="A369" s="40">
        <f t="shared" si="11"/>
        <v>45031</v>
      </c>
      <c r="B369" s="40">
        <f t="shared" si="12"/>
        <v>45037</v>
      </c>
      <c r="C369" s="42" t="s">
        <v>88</v>
      </c>
      <c r="D369" s="41">
        <v>1</v>
      </c>
      <c r="E369" s="41">
        <v>3</v>
      </c>
    </row>
    <row r="370" spans="1:5" x14ac:dyDescent="0.35">
      <c r="A370" s="40">
        <f t="shared" si="11"/>
        <v>45038</v>
      </c>
      <c r="B370" s="40">
        <f t="shared" si="12"/>
        <v>45044</v>
      </c>
      <c r="C370" s="42" t="s">
        <v>88</v>
      </c>
      <c r="D370" s="41">
        <v>1</v>
      </c>
      <c r="E370" s="41">
        <v>4</v>
      </c>
    </row>
    <row r="371" spans="1:5" x14ac:dyDescent="0.35">
      <c r="A371" s="40">
        <f t="shared" si="11"/>
        <v>45045</v>
      </c>
      <c r="B371" s="40">
        <f t="shared" si="12"/>
        <v>45051</v>
      </c>
      <c r="C371" s="42" t="s">
        <v>88</v>
      </c>
      <c r="D371" s="41">
        <v>2</v>
      </c>
      <c r="E371" s="41">
        <v>5</v>
      </c>
    </row>
    <row r="372" spans="1:5" x14ac:dyDescent="0.35">
      <c r="A372" s="40">
        <f t="shared" si="11"/>
        <v>45052</v>
      </c>
      <c r="B372" s="40">
        <f t="shared" si="12"/>
        <v>45058</v>
      </c>
      <c r="C372" s="42" t="s">
        <v>88</v>
      </c>
      <c r="D372" s="41">
        <v>2</v>
      </c>
      <c r="E372" s="41">
        <v>6</v>
      </c>
    </row>
    <row r="373" spans="1:5" x14ac:dyDescent="0.35">
      <c r="A373" s="40">
        <f t="shared" si="11"/>
        <v>45059</v>
      </c>
      <c r="B373" s="40">
        <f t="shared" si="12"/>
        <v>45065</v>
      </c>
      <c r="C373" s="42" t="s">
        <v>88</v>
      </c>
      <c r="D373" s="41">
        <v>2</v>
      </c>
      <c r="E373" s="41">
        <v>7</v>
      </c>
    </row>
    <row r="374" spans="1:5" x14ac:dyDescent="0.35">
      <c r="A374" s="40">
        <f t="shared" si="11"/>
        <v>45066</v>
      </c>
      <c r="B374" s="40">
        <f t="shared" si="12"/>
        <v>45072</v>
      </c>
      <c r="C374" s="42" t="s">
        <v>88</v>
      </c>
      <c r="D374" s="41">
        <v>2</v>
      </c>
      <c r="E374" s="41">
        <v>8</v>
      </c>
    </row>
    <row r="375" spans="1:5" x14ac:dyDescent="0.35">
      <c r="A375" s="40">
        <f t="shared" si="11"/>
        <v>45073</v>
      </c>
      <c r="B375" s="40">
        <f t="shared" si="12"/>
        <v>45079</v>
      </c>
      <c r="C375" s="42" t="s">
        <v>88</v>
      </c>
      <c r="D375" s="41">
        <v>3</v>
      </c>
      <c r="E375" s="41">
        <v>9</v>
      </c>
    </row>
    <row r="376" spans="1:5" x14ac:dyDescent="0.35">
      <c r="A376" s="40">
        <f t="shared" si="11"/>
        <v>45080</v>
      </c>
      <c r="B376" s="40">
        <f t="shared" si="12"/>
        <v>45086</v>
      </c>
      <c r="C376" s="42" t="s">
        <v>88</v>
      </c>
      <c r="D376" s="41">
        <v>3</v>
      </c>
      <c r="E376" s="41">
        <v>10</v>
      </c>
    </row>
    <row r="377" spans="1:5" x14ac:dyDescent="0.35">
      <c r="A377" s="40">
        <f t="shared" si="11"/>
        <v>45087</v>
      </c>
      <c r="B377" s="40">
        <f t="shared" si="12"/>
        <v>45093</v>
      </c>
      <c r="C377" s="42" t="s">
        <v>88</v>
      </c>
      <c r="D377" s="41">
        <v>3</v>
      </c>
      <c r="E377" s="41">
        <v>11</v>
      </c>
    </row>
    <row r="378" spans="1:5" x14ac:dyDescent="0.35">
      <c r="A378" s="40">
        <f t="shared" si="11"/>
        <v>45094</v>
      </c>
      <c r="B378" s="40">
        <f t="shared" si="12"/>
        <v>45100</v>
      </c>
      <c r="C378" s="42" t="s">
        <v>88</v>
      </c>
      <c r="D378" s="41">
        <v>3</v>
      </c>
      <c r="E378" s="41">
        <v>12</v>
      </c>
    </row>
    <row r="379" spans="1:5" x14ac:dyDescent="0.35">
      <c r="A379" s="40">
        <f t="shared" si="11"/>
        <v>45101</v>
      </c>
      <c r="B379" s="40">
        <f t="shared" si="12"/>
        <v>45107</v>
      </c>
      <c r="C379" s="42" t="s">
        <v>88</v>
      </c>
      <c r="D379" s="41">
        <v>4</v>
      </c>
      <c r="E379" s="41">
        <v>13</v>
      </c>
    </row>
    <row r="380" spans="1:5" x14ac:dyDescent="0.35">
      <c r="A380" s="40">
        <f t="shared" si="11"/>
        <v>45108</v>
      </c>
      <c r="B380" s="40">
        <f t="shared" si="12"/>
        <v>45114</v>
      </c>
      <c r="C380" s="42" t="s">
        <v>88</v>
      </c>
      <c r="D380" s="41">
        <v>4</v>
      </c>
      <c r="E380" s="41">
        <v>14</v>
      </c>
    </row>
    <row r="381" spans="1:5" x14ac:dyDescent="0.35">
      <c r="A381" s="40">
        <f t="shared" si="11"/>
        <v>45115</v>
      </c>
      <c r="B381" s="40">
        <f t="shared" si="12"/>
        <v>45121</v>
      </c>
      <c r="C381" s="42" t="s">
        <v>88</v>
      </c>
      <c r="D381" s="41">
        <v>4</v>
      </c>
      <c r="E381" s="41">
        <v>15</v>
      </c>
    </row>
    <row r="382" spans="1:5" x14ac:dyDescent="0.35">
      <c r="A382" s="40">
        <f t="shared" si="11"/>
        <v>45122</v>
      </c>
      <c r="B382" s="40">
        <f t="shared" si="12"/>
        <v>45128</v>
      </c>
      <c r="C382" s="42" t="s">
        <v>88</v>
      </c>
      <c r="D382" s="41">
        <v>4</v>
      </c>
      <c r="E382" s="41">
        <v>16</v>
      </c>
    </row>
    <row r="383" spans="1:5" x14ac:dyDescent="0.35">
      <c r="A383" s="40">
        <f t="shared" si="11"/>
        <v>45129</v>
      </c>
      <c r="B383" s="40">
        <f t="shared" si="12"/>
        <v>45135</v>
      </c>
      <c r="C383" s="42" t="s">
        <v>88</v>
      </c>
      <c r="D383" s="41">
        <v>5</v>
      </c>
      <c r="E383" s="41">
        <v>17</v>
      </c>
    </row>
    <row r="384" spans="1:5" x14ac:dyDescent="0.35">
      <c r="A384" s="40">
        <f t="shared" si="11"/>
        <v>45136</v>
      </c>
      <c r="B384" s="40">
        <f t="shared" si="12"/>
        <v>45142</v>
      </c>
      <c r="C384" s="42" t="s">
        <v>88</v>
      </c>
      <c r="D384" s="41">
        <v>5</v>
      </c>
      <c r="E384" s="41">
        <v>18</v>
      </c>
    </row>
    <row r="385" spans="1:5" x14ac:dyDescent="0.35">
      <c r="A385" s="40">
        <f t="shared" si="11"/>
        <v>45143</v>
      </c>
      <c r="B385" s="40">
        <f t="shared" si="12"/>
        <v>45149</v>
      </c>
      <c r="C385" s="42" t="s">
        <v>88</v>
      </c>
      <c r="D385" s="41">
        <v>5</v>
      </c>
      <c r="E385" s="41">
        <v>19</v>
      </c>
    </row>
    <row r="386" spans="1:5" x14ac:dyDescent="0.35">
      <c r="A386" s="40">
        <f t="shared" si="11"/>
        <v>45150</v>
      </c>
      <c r="B386" s="40">
        <f t="shared" si="12"/>
        <v>45156</v>
      </c>
      <c r="C386" s="42" t="s">
        <v>88</v>
      </c>
      <c r="D386" s="41">
        <v>5</v>
      </c>
      <c r="E386" s="41">
        <v>20</v>
      </c>
    </row>
    <row r="387" spans="1:5" x14ac:dyDescent="0.35">
      <c r="A387" s="40">
        <f t="shared" si="11"/>
        <v>45157</v>
      </c>
      <c r="B387" s="40">
        <f t="shared" si="12"/>
        <v>45163</v>
      </c>
      <c r="C387" s="42" t="s">
        <v>88</v>
      </c>
      <c r="D387" s="41">
        <v>6</v>
      </c>
      <c r="E387" s="41">
        <v>21</v>
      </c>
    </row>
    <row r="388" spans="1:5" x14ac:dyDescent="0.35">
      <c r="A388" s="40">
        <f t="shared" ref="A388:A451" si="13">A387+7</f>
        <v>45164</v>
      </c>
      <c r="B388" s="40">
        <f t="shared" si="12"/>
        <v>45170</v>
      </c>
      <c r="C388" s="42" t="s">
        <v>88</v>
      </c>
      <c r="D388" s="41">
        <v>6</v>
      </c>
      <c r="E388" s="41">
        <v>22</v>
      </c>
    </row>
    <row r="389" spans="1:5" x14ac:dyDescent="0.35">
      <c r="A389" s="40">
        <f t="shared" si="13"/>
        <v>45171</v>
      </c>
      <c r="B389" s="40">
        <f t="shared" si="12"/>
        <v>45177</v>
      </c>
      <c r="C389" s="42" t="s">
        <v>88</v>
      </c>
      <c r="D389" s="41">
        <v>6</v>
      </c>
      <c r="E389" s="41">
        <v>23</v>
      </c>
    </row>
    <row r="390" spans="1:5" x14ac:dyDescent="0.35">
      <c r="A390" s="40">
        <f t="shared" si="13"/>
        <v>45178</v>
      </c>
      <c r="B390" s="40">
        <f t="shared" si="12"/>
        <v>45184</v>
      </c>
      <c r="C390" s="42" t="s">
        <v>88</v>
      </c>
      <c r="D390" s="41">
        <v>6</v>
      </c>
      <c r="E390" s="41">
        <v>24</v>
      </c>
    </row>
    <row r="391" spans="1:5" x14ac:dyDescent="0.35">
      <c r="A391" s="40">
        <f t="shared" si="13"/>
        <v>45185</v>
      </c>
      <c r="B391" s="40">
        <f t="shared" si="12"/>
        <v>45191</v>
      </c>
      <c r="C391" s="42" t="s">
        <v>88</v>
      </c>
      <c r="D391" s="41">
        <v>7</v>
      </c>
      <c r="E391" s="41">
        <v>25</v>
      </c>
    </row>
    <row r="392" spans="1:5" x14ac:dyDescent="0.35">
      <c r="A392" s="40">
        <f t="shared" si="13"/>
        <v>45192</v>
      </c>
      <c r="B392" s="40">
        <f t="shared" si="12"/>
        <v>45198</v>
      </c>
      <c r="C392" s="42" t="s">
        <v>88</v>
      </c>
      <c r="D392" s="41">
        <v>7</v>
      </c>
      <c r="E392" s="41">
        <v>26</v>
      </c>
    </row>
    <row r="393" spans="1:5" x14ac:dyDescent="0.35">
      <c r="A393" s="40">
        <f t="shared" si="13"/>
        <v>45199</v>
      </c>
      <c r="B393" s="40">
        <f t="shared" si="12"/>
        <v>45205</v>
      </c>
      <c r="C393" s="42" t="s">
        <v>88</v>
      </c>
      <c r="D393" s="41">
        <v>7</v>
      </c>
      <c r="E393" s="41">
        <v>27</v>
      </c>
    </row>
    <row r="394" spans="1:5" x14ac:dyDescent="0.35">
      <c r="A394" s="40">
        <f t="shared" si="13"/>
        <v>45206</v>
      </c>
      <c r="B394" s="40">
        <f t="shared" si="12"/>
        <v>45212</v>
      </c>
      <c r="C394" s="42" t="s">
        <v>88</v>
      </c>
      <c r="D394" s="41">
        <v>7</v>
      </c>
      <c r="E394" s="41">
        <v>28</v>
      </c>
    </row>
    <row r="395" spans="1:5" x14ac:dyDescent="0.35">
      <c r="A395" s="40">
        <f t="shared" si="13"/>
        <v>45213</v>
      </c>
      <c r="B395" s="40">
        <f t="shared" si="12"/>
        <v>45219</v>
      </c>
      <c r="C395" s="42" t="s">
        <v>88</v>
      </c>
      <c r="D395" s="41">
        <v>8</v>
      </c>
      <c r="E395" s="41">
        <v>29</v>
      </c>
    </row>
    <row r="396" spans="1:5" x14ac:dyDescent="0.35">
      <c r="A396" s="40">
        <f t="shared" si="13"/>
        <v>45220</v>
      </c>
      <c r="B396" s="40">
        <f t="shared" si="12"/>
        <v>45226</v>
      </c>
      <c r="C396" s="42" t="s">
        <v>88</v>
      </c>
      <c r="D396" s="41">
        <v>8</v>
      </c>
      <c r="E396" s="41">
        <v>30</v>
      </c>
    </row>
    <row r="397" spans="1:5" x14ac:dyDescent="0.35">
      <c r="A397" s="40">
        <f t="shared" si="13"/>
        <v>45227</v>
      </c>
      <c r="B397" s="40">
        <f t="shared" si="12"/>
        <v>45233</v>
      </c>
      <c r="C397" s="42" t="s">
        <v>88</v>
      </c>
      <c r="D397" s="41">
        <v>8</v>
      </c>
      <c r="E397" s="41">
        <v>31</v>
      </c>
    </row>
    <row r="398" spans="1:5" x14ac:dyDescent="0.35">
      <c r="A398" s="40">
        <f t="shared" si="13"/>
        <v>45234</v>
      </c>
      <c r="B398" s="40">
        <f t="shared" si="12"/>
        <v>45240</v>
      </c>
      <c r="C398" s="42" t="s">
        <v>88</v>
      </c>
      <c r="D398" s="41">
        <v>8</v>
      </c>
      <c r="E398" s="41">
        <v>32</v>
      </c>
    </row>
    <row r="399" spans="1:5" x14ac:dyDescent="0.35">
      <c r="A399" s="40">
        <f t="shared" si="13"/>
        <v>45241</v>
      </c>
      <c r="B399" s="40">
        <f t="shared" si="12"/>
        <v>45247</v>
      </c>
      <c r="C399" s="42" t="s">
        <v>88</v>
      </c>
      <c r="D399" s="41">
        <v>9</v>
      </c>
      <c r="E399" s="41">
        <v>33</v>
      </c>
    </row>
    <row r="400" spans="1:5" x14ac:dyDescent="0.35">
      <c r="A400" s="40">
        <f t="shared" si="13"/>
        <v>45248</v>
      </c>
      <c r="B400" s="40">
        <f t="shared" si="12"/>
        <v>45254</v>
      </c>
      <c r="C400" s="42" t="s">
        <v>88</v>
      </c>
      <c r="D400" s="41">
        <v>9</v>
      </c>
      <c r="E400" s="41">
        <v>34</v>
      </c>
    </row>
    <row r="401" spans="1:5" x14ac:dyDescent="0.35">
      <c r="A401" s="40">
        <f t="shared" si="13"/>
        <v>45255</v>
      </c>
      <c r="B401" s="40">
        <f t="shared" si="12"/>
        <v>45261</v>
      </c>
      <c r="C401" s="42" t="s">
        <v>88</v>
      </c>
      <c r="D401" s="41">
        <v>9</v>
      </c>
      <c r="E401" s="41">
        <v>35</v>
      </c>
    </row>
    <row r="402" spans="1:5" x14ac:dyDescent="0.35">
      <c r="A402" s="40">
        <f t="shared" si="13"/>
        <v>45262</v>
      </c>
      <c r="B402" s="40">
        <f t="shared" si="12"/>
        <v>45268</v>
      </c>
      <c r="C402" s="42" t="s">
        <v>88</v>
      </c>
      <c r="D402" s="41">
        <v>9</v>
      </c>
      <c r="E402" s="41">
        <v>36</v>
      </c>
    </row>
    <row r="403" spans="1:5" x14ac:dyDescent="0.35">
      <c r="A403" s="40">
        <f t="shared" si="13"/>
        <v>45269</v>
      </c>
      <c r="B403" s="40">
        <f t="shared" si="12"/>
        <v>45275</v>
      </c>
      <c r="C403" s="42" t="s">
        <v>88</v>
      </c>
      <c r="D403" s="41">
        <v>10</v>
      </c>
      <c r="E403" s="41">
        <v>37</v>
      </c>
    </row>
    <row r="404" spans="1:5" x14ac:dyDescent="0.35">
      <c r="A404" s="40">
        <f t="shared" si="13"/>
        <v>45276</v>
      </c>
      <c r="B404" s="40">
        <f t="shared" ref="B404:B467" si="14">A404+6</f>
        <v>45282</v>
      </c>
      <c r="C404" s="42" t="s">
        <v>88</v>
      </c>
      <c r="D404" s="41">
        <v>10</v>
      </c>
      <c r="E404" s="41">
        <v>38</v>
      </c>
    </row>
    <row r="405" spans="1:5" x14ac:dyDescent="0.35">
      <c r="A405" s="40">
        <f t="shared" si="13"/>
        <v>45283</v>
      </c>
      <c r="B405" s="40">
        <f t="shared" si="14"/>
        <v>45289</v>
      </c>
      <c r="C405" s="42" t="s">
        <v>88</v>
      </c>
      <c r="D405" s="41">
        <v>10</v>
      </c>
      <c r="E405" s="41">
        <v>39</v>
      </c>
    </row>
    <row r="406" spans="1:5" x14ac:dyDescent="0.35">
      <c r="A406" s="40">
        <f t="shared" si="13"/>
        <v>45290</v>
      </c>
      <c r="B406" s="40">
        <f t="shared" si="14"/>
        <v>45296</v>
      </c>
      <c r="C406" s="42" t="s">
        <v>88</v>
      </c>
      <c r="D406" s="41">
        <v>10</v>
      </c>
      <c r="E406" s="41">
        <v>40</v>
      </c>
    </row>
    <row r="407" spans="1:5" x14ac:dyDescent="0.35">
      <c r="A407" s="40">
        <f t="shared" si="13"/>
        <v>45297</v>
      </c>
      <c r="B407" s="40">
        <f t="shared" si="14"/>
        <v>45303</v>
      </c>
      <c r="C407" s="42" t="s">
        <v>88</v>
      </c>
      <c r="D407" s="41">
        <v>11</v>
      </c>
      <c r="E407" s="41">
        <v>41</v>
      </c>
    </row>
    <row r="408" spans="1:5" x14ac:dyDescent="0.35">
      <c r="A408" s="40">
        <f t="shared" si="13"/>
        <v>45304</v>
      </c>
      <c r="B408" s="40">
        <f t="shared" si="14"/>
        <v>45310</v>
      </c>
      <c r="C408" s="42" t="s">
        <v>88</v>
      </c>
      <c r="D408" s="41">
        <v>11</v>
      </c>
      <c r="E408" s="41">
        <v>42</v>
      </c>
    </row>
    <row r="409" spans="1:5" x14ac:dyDescent="0.35">
      <c r="A409" s="40">
        <f t="shared" si="13"/>
        <v>45311</v>
      </c>
      <c r="B409" s="40">
        <f t="shared" si="14"/>
        <v>45317</v>
      </c>
      <c r="C409" s="42" t="s">
        <v>88</v>
      </c>
      <c r="D409" s="41">
        <v>11</v>
      </c>
      <c r="E409" s="41">
        <v>43</v>
      </c>
    </row>
    <row r="410" spans="1:5" x14ac:dyDescent="0.35">
      <c r="A410" s="40">
        <f t="shared" si="13"/>
        <v>45318</v>
      </c>
      <c r="B410" s="40">
        <f t="shared" si="14"/>
        <v>45324</v>
      </c>
      <c r="C410" s="42" t="s">
        <v>88</v>
      </c>
      <c r="D410" s="41">
        <v>11</v>
      </c>
      <c r="E410" s="41">
        <v>44</v>
      </c>
    </row>
    <row r="411" spans="1:5" x14ac:dyDescent="0.35">
      <c r="A411" s="40">
        <f t="shared" si="13"/>
        <v>45325</v>
      </c>
      <c r="B411" s="40">
        <f t="shared" si="14"/>
        <v>45331</v>
      </c>
      <c r="C411" s="42" t="s">
        <v>88</v>
      </c>
      <c r="D411" s="41">
        <v>12</v>
      </c>
      <c r="E411" s="41">
        <v>45</v>
      </c>
    </row>
    <row r="412" spans="1:5" x14ac:dyDescent="0.35">
      <c r="A412" s="40">
        <f t="shared" si="13"/>
        <v>45332</v>
      </c>
      <c r="B412" s="40">
        <f t="shared" si="14"/>
        <v>45338</v>
      </c>
      <c r="C412" s="42" t="s">
        <v>88</v>
      </c>
      <c r="D412" s="41">
        <v>12</v>
      </c>
      <c r="E412" s="41">
        <v>46</v>
      </c>
    </row>
    <row r="413" spans="1:5" x14ac:dyDescent="0.35">
      <c r="A413" s="40">
        <f t="shared" si="13"/>
        <v>45339</v>
      </c>
      <c r="B413" s="40">
        <f t="shared" si="14"/>
        <v>45345</v>
      </c>
      <c r="C413" s="42" t="s">
        <v>88</v>
      </c>
      <c r="D413" s="41">
        <v>12</v>
      </c>
      <c r="E413" s="41">
        <v>47</v>
      </c>
    </row>
    <row r="414" spans="1:5" x14ac:dyDescent="0.35">
      <c r="A414" s="40">
        <f t="shared" si="13"/>
        <v>45346</v>
      </c>
      <c r="B414" s="40">
        <f t="shared" si="14"/>
        <v>45352</v>
      </c>
      <c r="C414" s="42" t="s">
        <v>88</v>
      </c>
      <c r="D414" s="41">
        <v>12</v>
      </c>
      <c r="E414" s="41">
        <v>48</v>
      </c>
    </row>
    <row r="415" spans="1:5" x14ac:dyDescent="0.35">
      <c r="A415" s="40">
        <f t="shared" si="13"/>
        <v>45353</v>
      </c>
      <c r="B415" s="40">
        <f t="shared" si="14"/>
        <v>45359</v>
      </c>
      <c r="C415" s="42" t="s">
        <v>88</v>
      </c>
      <c r="D415" s="41">
        <v>13</v>
      </c>
      <c r="E415" s="41">
        <v>49</v>
      </c>
    </row>
    <row r="416" spans="1:5" x14ac:dyDescent="0.35">
      <c r="A416" s="40">
        <f t="shared" si="13"/>
        <v>45360</v>
      </c>
      <c r="B416" s="40">
        <f t="shared" si="14"/>
        <v>45366</v>
      </c>
      <c r="C416" s="42" t="s">
        <v>88</v>
      </c>
      <c r="D416" s="41">
        <v>13</v>
      </c>
      <c r="E416" s="41">
        <v>50</v>
      </c>
    </row>
    <row r="417" spans="1:5" x14ac:dyDescent="0.35">
      <c r="A417" s="40">
        <f t="shared" si="13"/>
        <v>45367</v>
      </c>
      <c r="B417" s="40">
        <f t="shared" si="14"/>
        <v>45373</v>
      </c>
      <c r="C417" s="42" t="s">
        <v>88</v>
      </c>
      <c r="D417" s="41">
        <v>13</v>
      </c>
      <c r="E417" s="41">
        <v>51</v>
      </c>
    </row>
    <row r="418" spans="1:5" x14ac:dyDescent="0.35">
      <c r="A418" s="40">
        <f t="shared" si="13"/>
        <v>45374</v>
      </c>
      <c r="B418" s="40">
        <f t="shared" si="14"/>
        <v>45380</v>
      </c>
      <c r="C418" s="42" t="s">
        <v>88</v>
      </c>
      <c r="D418" s="41">
        <v>13</v>
      </c>
      <c r="E418" s="41">
        <v>52</v>
      </c>
    </row>
    <row r="419" spans="1:5" x14ac:dyDescent="0.35">
      <c r="A419" s="40">
        <f t="shared" si="13"/>
        <v>45381</v>
      </c>
      <c r="B419" s="40">
        <f t="shared" si="14"/>
        <v>45387</v>
      </c>
      <c r="C419" s="42" t="s">
        <v>89</v>
      </c>
      <c r="D419" s="41">
        <v>1</v>
      </c>
      <c r="E419" s="41">
        <v>1</v>
      </c>
    </row>
    <row r="420" spans="1:5" x14ac:dyDescent="0.35">
      <c r="A420" s="40">
        <f t="shared" si="13"/>
        <v>45388</v>
      </c>
      <c r="B420" s="40">
        <f t="shared" si="14"/>
        <v>45394</v>
      </c>
      <c r="C420" s="42" t="s">
        <v>89</v>
      </c>
      <c r="D420" s="41">
        <v>1</v>
      </c>
      <c r="E420" s="41">
        <v>2</v>
      </c>
    </row>
    <row r="421" spans="1:5" x14ac:dyDescent="0.35">
      <c r="A421" s="40">
        <f t="shared" si="13"/>
        <v>45395</v>
      </c>
      <c r="B421" s="40">
        <f t="shared" si="14"/>
        <v>45401</v>
      </c>
      <c r="C421" s="42" t="s">
        <v>89</v>
      </c>
      <c r="D421" s="41">
        <v>1</v>
      </c>
      <c r="E421" s="41">
        <v>3</v>
      </c>
    </row>
    <row r="422" spans="1:5" x14ac:dyDescent="0.35">
      <c r="A422" s="40">
        <f t="shared" si="13"/>
        <v>45402</v>
      </c>
      <c r="B422" s="40">
        <f t="shared" si="14"/>
        <v>45408</v>
      </c>
      <c r="C422" s="42" t="s">
        <v>89</v>
      </c>
      <c r="D422" s="41">
        <v>1</v>
      </c>
      <c r="E422" s="41">
        <v>4</v>
      </c>
    </row>
    <row r="423" spans="1:5" x14ac:dyDescent="0.35">
      <c r="A423" s="40">
        <f t="shared" si="13"/>
        <v>45409</v>
      </c>
      <c r="B423" s="40">
        <f t="shared" si="14"/>
        <v>45415</v>
      </c>
      <c r="C423" s="42" t="s">
        <v>89</v>
      </c>
      <c r="D423" s="41">
        <v>2</v>
      </c>
      <c r="E423" s="41">
        <v>5</v>
      </c>
    </row>
    <row r="424" spans="1:5" x14ac:dyDescent="0.35">
      <c r="A424" s="40">
        <f t="shared" si="13"/>
        <v>45416</v>
      </c>
      <c r="B424" s="40">
        <f t="shared" si="14"/>
        <v>45422</v>
      </c>
      <c r="C424" s="42" t="s">
        <v>89</v>
      </c>
      <c r="D424" s="41">
        <v>2</v>
      </c>
      <c r="E424" s="41">
        <v>6</v>
      </c>
    </row>
    <row r="425" spans="1:5" x14ac:dyDescent="0.35">
      <c r="A425" s="40">
        <f t="shared" si="13"/>
        <v>45423</v>
      </c>
      <c r="B425" s="40">
        <f t="shared" si="14"/>
        <v>45429</v>
      </c>
      <c r="C425" s="42" t="s">
        <v>89</v>
      </c>
      <c r="D425" s="41">
        <v>2</v>
      </c>
      <c r="E425" s="41">
        <v>7</v>
      </c>
    </row>
    <row r="426" spans="1:5" x14ac:dyDescent="0.35">
      <c r="A426" s="40">
        <f t="shared" si="13"/>
        <v>45430</v>
      </c>
      <c r="B426" s="40">
        <f t="shared" si="14"/>
        <v>45436</v>
      </c>
      <c r="C426" s="42" t="s">
        <v>89</v>
      </c>
      <c r="D426" s="41">
        <v>2</v>
      </c>
      <c r="E426" s="41">
        <v>8</v>
      </c>
    </row>
    <row r="427" spans="1:5" x14ac:dyDescent="0.35">
      <c r="A427" s="40">
        <f t="shared" si="13"/>
        <v>45437</v>
      </c>
      <c r="B427" s="40">
        <f t="shared" si="14"/>
        <v>45443</v>
      </c>
      <c r="C427" s="42" t="s">
        <v>89</v>
      </c>
      <c r="D427" s="41">
        <v>3</v>
      </c>
      <c r="E427" s="41">
        <v>9</v>
      </c>
    </row>
    <row r="428" spans="1:5" x14ac:dyDescent="0.35">
      <c r="A428" s="40">
        <f t="shared" si="13"/>
        <v>45444</v>
      </c>
      <c r="B428" s="40">
        <f t="shared" si="14"/>
        <v>45450</v>
      </c>
      <c r="C428" s="42" t="s">
        <v>89</v>
      </c>
      <c r="D428" s="41">
        <v>3</v>
      </c>
      <c r="E428" s="41">
        <v>10</v>
      </c>
    </row>
    <row r="429" spans="1:5" x14ac:dyDescent="0.35">
      <c r="A429" s="40">
        <f t="shared" si="13"/>
        <v>45451</v>
      </c>
      <c r="B429" s="40">
        <f t="shared" si="14"/>
        <v>45457</v>
      </c>
      <c r="C429" s="42" t="s">
        <v>89</v>
      </c>
      <c r="D429" s="41">
        <v>3</v>
      </c>
      <c r="E429" s="41">
        <v>11</v>
      </c>
    </row>
    <row r="430" spans="1:5" x14ac:dyDescent="0.35">
      <c r="A430" s="40">
        <f t="shared" si="13"/>
        <v>45458</v>
      </c>
      <c r="B430" s="40">
        <f t="shared" si="14"/>
        <v>45464</v>
      </c>
      <c r="C430" s="42" t="s">
        <v>89</v>
      </c>
      <c r="D430" s="41">
        <v>3</v>
      </c>
      <c r="E430" s="41">
        <v>12</v>
      </c>
    </row>
    <row r="431" spans="1:5" x14ac:dyDescent="0.35">
      <c r="A431" s="40">
        <f t="shared" si="13"/>
        <v>45465</v>
      </c>
      <c r="B431" s="40">
        <f t="shared" si="14"/>
        <v>45471</v>
      </c>
      <c r="C431" s="42" t="s">
        <v>89</v>
      </c>
      <c r="D431" s="41">
        <v>4</v>
      </c>
      <c r="E431" s="41">
        <v>13</v>
      </c>
    </row>
    <row r="432" spans="1:5" x14ac:dyDescent="0.35">
      <c r="A432" s="40">
        <f t="shared" si="13"/>
        <v>45472</v>
      </c>
      <c r="B432" s="40">
        <f t="shared" si="14"/>
        <v>45478</v>
      </c>
      <c r="C432" s="42" t="s">
        <v>89</v>
      </c>
      <c r="D432" s="41">
        <v>4</v>
      </c>
      <c r="E432" s="41">
        <v>14</v>
      </c>
    </row>
    <row r="433" spans="1:5" x14ac:dyDescent="0.35">
      <c r="A433" s="40">
        <f t="shared" si="13"/>
        <v>45479</v>
      </c>
      <c r="B433" s="40">
        <f t="shared" si="14"/>
        <v>45485</v>
      </c>
      <c r="C433" s="42" t="s">
        <v>89</v>
      </c>
      <c r="D433" s="41">
        <v>4</v>
      </c>
      <c r="E433" s="41">
        <v>15</v>
      </c>
    </row>
    <row r="434" spans="1:5" x14ac:dyDescent="0.35">
      <c r="A434" s="40">
        <f t="shared" si="13"/>
        <v>45486</v>
      </c>
      <c r="B434" s="40">
        <f t="shared" si="14"/>
        <v>45492</v>
      </c>
      <c r="C434" s="42" t="s">
        <v>89</v>
      </c>
      <c r="D434" s="41">
        <v>4</v>
      </c>
      <c r="E434" s="41">
        <v>16</v>
      </c>
    </row>
    <row r="435" spans="1:5" x14ac:dyDescent="0.35">
      <c r="A435" s="40">
        <f t="shared" si="13"/>
        <v>45493</v>
      </c>
      <c r="B435" s="40">
        <f t="shared" si="14"/>
        <v>45499</v>
      </c>
      <c r="C435" s="42" t="s">
        <v>89</v>
      </c>
      <c r="D435" s="41">
        <v>5</v>
      </c>
      <c r="E435" s="41">
        <v>17</v>
      </c>
    </row>
    <row r="436" spans="1:5" x14ac:dyDescent="0.35">
      <c r="A436" s="40">
        <f t="shared" si="13"/>
        <v>45500</v>
      </c>
      <c r="B436" s="40">
        <f t="shared" si="14"/>
        <v>45506</v>
      </c>
      <c r="C436" s="42" t="s">
        <v>89</v>
      </c>
      <c r="D436" s="41">
        <v>5</v>
      </c>
      <c r="E436" s="41">
        <v>18</v>
      </c>
    </row>
    <row r="437" spans="1:5" x14ac:dyDescent="0.35">
      <c r="A437" s="40">
        <f t="shared" si="13"/>
        <v>45507</v>
      </c>
      <c r="B437" s="40">
        <f t="shared" si="14"/>
        <v>45513</v>
      </c>
      <c r="C437" s="42" t="s">
        <v>89</v>
      </c>
      <c r="D437" s="41">
        <v>5</v>
      </c>
      <c r="E437" s="41">
        <v>19</v>
      </c>
    </row>
    <row r="438" spans="1:5" x14ac:dyDescent="0.35">
      <c r="A438" s="40">
        <f t="shared" si="13"/>
        <v>45514</v>
      </c>
      <c r="B438" s="40">
        <f t="shared" si="14"/>
        <v>45520</v>
      </c>
      <c r="C438" s="42" t="s">
        <v>89</v>
      </c>
      <c r="D438" s="41">
        <v>5</v>
      </c>
      <c r="E438" s="41">
        <v>20</v>
      </c>
    </row>
    <row r="439" spans="1:5" x14ac:dyDescent="0.35">
      <c r="A439" s="40">
        <f t="shared" si="13"/>
        <v>45521</v>
      </c>
      <c r="B439" s="40">
        <f t="shared" si="14"/>
        <v>45527</v>
      </c>
      <c r="C439" s="42" t="s">
        <v>89</v>
      </c>
      <c r="D439" s="41">
        <v>6</v>
      </c>
      <c r="E439" s="41">
        <v>21</v>
      </c>
    </row>
    <row r="440" spans="1:5" x14ac:dyDescent="0.35">
      <c r="A440" s="40">
        <f t="shared" si="13"/>
        <v>45528</v>
      </c>
      <c r="B440" s="40">
        <f t="shared" si="14"/>
        <v>45534</v>
      </c>
      <c r="C440" s="42" t="s">
        <v>89</v>
      </c>
      <c r="D440" s="41">
        <v>6</v>
      </c>
      <c r="E440" s="41">
        <v>22</v>
      </c>
    </row>
    <row r="441" spans="1:5" x14ac:dyDescent="0.35">
      <c r="A441" s="40">
        <f t="shared" si="13"/>
        <v>45535</v>
      </c>
      <c r="B441" s="40">
        <f t="shared" si="14"/>
        <v>45541</v>
      </c>
      <c r="C441" s="42" t="s">
        <v>89</v>
      </c>
      <c r="D441" s="41">
        <v>6</v>
      </c>
      <c r="E441" s="41">
        <v>23</v>
      </c>
    </row>
    <row r="442" spans="1:5" x14ac:dyDescent="0.35">
      <c r="A442" s="40">
        <f t="shared" si="13"/>
        <v>45542</v>
      </c>
      <c r="B442" s="40">
        <f t="shared" si="14"/>
        <v>45548</v>
      </c>
      <c r="C442" s="42" t="s">
        <v>89</v>
      </c>
      <c r="D442" s="41">
        <v>6</v>
      </c>
      <c r="E442" s="41">
        <v>24</v>
      </c>
    </row>
    <row r="443" spans="1:5" x14ac:dyDescent="0.35">
      <c r="A443" s="40">
        <f t="shared" si="13"/>
        <v>45549</v>
      </c>
      <c r="B443" s="40">
        <f t="shared" si="14"/>
        <v>45555</v>
      </c>
      <c r="C443" s="42" t="s">
        <v>89</v>
      </c>
      <c r="D443" s="41">
        <v>7</v>
      </c>
      <c r="E443" s="41">
        <v>25</v>
      </c>
    </row>
    <row r="444" spans="1:5" x14ac:dyDescent="0.35">
      <c r="A444" s="40">
        <f t="shared" si="13"/>
        <v>45556</v>
      </c>
      <c r="B444" s="40">
        <f t="shared" si="14"/>
        <v>45562</v>
      </c>
      <c r="C444" s="42" t="s">
        <v>89</v>
      </c>
      <c r="D444" s="41">
        <v>7</v>
      </c>
      <c r="E444" s="41">
        <v>26</v>
      </c>
    </row>
    <row r="445" spans="1:5" x14ac:dyDescent="0.35">
      <c r="A445" s="40">
        <f t="shared" si="13"/>
        <v>45563</v>
      </c>
      <c r="B445" s="40">
        <f t="shared" si="14"/>
        <v>45569</v>
      </c>
      <c r="C445" s="42" t="s">
        <v>89</v>
      </c>
      <c r="D445" s="41">
        <v>7</v>
      </c>
      <c r="E445" s="41">
        <v>27</v>
      </c>
    </row>
    <row r="446" spans="1:5" x14ac:dyDescent="0.35">
      <c r="A446" s="40">
        <f t="shared" si="13"/>
        <v>45570</v>
      </c>
      <c r="B446" s="40">
        <f t="shared" si="14"/>
        <v>45576</v>
      </c>
      <c r="C446" s="42" t="s">
        <v>89</v>
      </c>
      <c r="D446" s="41">
        <v>7</v>
      </c>
      <c r="E446" s="41">
        <v>28</v>
      </c>
    </row>
    <row r="447" spans="1:5" x14ac:dyDescent="0.35">
      <c r="A447" s="40">
        <f t="shared" si="13"/>
        <v>45577</v>
      </c>
      <c r="B447" s="40">
        <f t="shared" si="14"/>
        <v>45583</v>
      </c>
      <c r="C447" s="42" t="s">
        <v>89</v>
      </c>
      <c r="D447" s="41">
        <v>8</v>
      </c>
      <c r="E447" s="41">
        <v>29</v>
      </c>
    </row>
    <row r="448" spans="1:5" x14ac:dyDescent="0.35">
      <c r="A448" s="40">
        <f t="shared" si="13"/>
        <v>45584</v>
      </c>
      <c r="B448" s="40">
        <f t="shared" si="14"/>
        <v>45590</v>
      </c>
      <c r="C448" s="42" t="s">
        <v>89</v>
      </c>
      <c r="D448" s="41">
        <v>8</v>
      </c>
      <c r="E448" s="41">
        <v>30</v>
      </c>
    </row>
    <row r="449" spans="1:5" x14ac:dyDescent="0.35">
      <c r="A449" s="40">
        <f t="shared" si="13"/>
        <v>45591</v>
      </c>
      <c r="B449" s="40">
        <f t="shared" si="14"/>
        <v>45597</v>
      </c>
      <c r="C449" s="42" t="s">
        <v>89</v>
      </c>
      <c r="D449" s="41">
        <v>8</v>
      </c>
      <c r="E449" s="41">
        <v>31</v>
      </c>
    </row>
    <row r="450" spans="1:5" x14ac:dyDescent="0.35">
      <c r="A450" s="40">
        <f t="shared" si="13"/>
        <v>45598</v>
      </c>
      <c r="B450" s="40">
        <f t="shared" si="14"/>
        <v>45604</v>
      </c>
      <c r="C450" s="42" t="s">
        <v>89</v>
      </c>
      <c r="D450" s="41">
        <v>8</v>
      </c>
      <c r="E450" s="41">
        <v>32</v>
      </c>
    </row>
    <row r="451" spans="1:5" x14ac:dyDescent="0.35">
      <c r="A451" s="40">
        <f t="shared" si="13"/>
        <v>45605</v>
      </c>
      <c r="B451" s="40">
        <f t="shared" si="14"/>
        <v>45611</v>
      </c>
      <c r="C451" s="42" t="s">
        <v>89</v>
      </c>
      <c r="D451" s="41">
        <v>9</v>
      </c>
      <c r="E451" s="41">
        <v>33</v>
      </c>
    </row>
    <row r="452" spans="1:5" x14ac:dyDescent="0.35">
      <c r="A452" s="40">
        <f t="shared" ref="A452:A515" si="15">A451+7</f>
        <v>45612</v>
      </c>
      <c r="B452" s="40">
        <f t="shared" si="14"/>
        <v>45618</v>
      </c>
      <c r="C452" s="42" t="s">
        <v>89</v>
      </c>
      <c r="D452" s="41">
        <v>9</v>
      </c>
      <c r="E452" s="41">
        <v>34</v>
      </c>
    </row>
    <row r="453" spans="1:5" x14ac:dyDescent="0.35">
      <c r="A453" s="40">
        <f t="shared" si="15"/>
        <v>45619</v>
      </c>
      <c r="B453" s="40">
        <f t="shared" si="14"/>
        <v>45625</v>
      </c>
      <c r="C453" s="42" t="s">
        <v>89</v>
      </c>
      <c r="D453" s="41">
        <v>9</v>
      </c>
      <c r="E453" s="41">
        <v>35</v>
      </c>
    </row>
    <row r="454" spans="1:5" x14ac:dyDescent="0.35">
      <c r="A454" s="40">
        <f t="shared" si="15"/>
        <v>45626</v>
      </c>
      <c r="B454" s="40">
        <f t="shared" si="14"/>
        <v>45632</v>
      </c>
      <c r="C454" s="42" t="s">
        <v>89</v>
      </c>
      <c r="D454" s="41">
        <v>9</v>
      </c>
      <c r="E454" s="41">
        <v>36</v>
      </c>
    </row>
    <row r="455" spans="1:5" x14ac:dyDescent="0.35">
      <c r="A455" s="40">
        <f t="shared" si="15"/>
        <v>45633</v>
      </c>
      <c r="B455" s="40">
        <f t="shared" si="14"/>
        <v>45639</v>
      </c>
      <c r="C455" s="42" t="s">
        <v>89</v>
      </c>
      <c r="D455" s="41">
        <v>10</v>
      </c>
      <c r="E455" s="41">
        <v>37</v>
      </c>
    </row>
    <row r="456" spans="1:5" x14ac:dyDescent="0.35">
      <c r="A456" s="40">
        <f t="shared" si="15"/>
        <v>45640</v>
      </c>
      <c r="B456" s="40">
        <f t="shared" si="14"/>
        <v>45646</v>
      </c>
      <c r="C456" s="42" t="s">
        <v>89</v>
      </c>
      <c r="D456" s="41">
        <v>10</v>
      </c>
      <c r="E456" s="41">
        <v>38</v>
      </c>
    </row>
    <row r="457" spans="1:5" x14ac:dyDescent="0.35">
      <c r="A457" s="40">
        <f t="shared" si="15"/>
        <v>45647</v>
      </c>
      <c r="B457" s="40">
        <f t="shared" si="14"/>
        <v>45653</v>
      </c>
      <c r="C457" s="42" t="s">
        <v>89</v>
      </c>
      <c r="D457" s="41">
        <v>10</v>
      </c>
      <c r="E457" s="41">
        <v>39</v>
      </c>
    </row>
    <row r="458" spans="1:5" x14ac:dyDescent="0.35">
      <c r="A458" s="40">
        <f t="shared" si="15"/>
        <v>45654</v>
      </c>
      <c r="B458" s="40">
        <f t="shared" si="14"/>
        <v>45660</v>
      </c>
      <c r="C458" s="42" t="s">
        <v>89</v>
      </c>
      <c r="D458" s="41">
        <v>10</v>
      </c>
      <c r="E458" s="41">
        <v>40</v>
      </c>
    </row>
    <row r="459" spans="1:5" x14ac:dyDescent="0.35">
      <c r="A459" s="40">
        <f t="shared" si="15"/>
        <v>45661</v>
      </c>
      <c r="B459" s="40">
        <f t="shared" si="14"/>
        <v>45667</v>
      </c>
      <c r="C459" s="42" t="s">
        <v>89</v>
      </c>
      <c r="D459" s="41">
        <v>11</v>
      </c>
      <c r="E459" s="41">
        <v>41</v>
      </c>
    </row>
    <row r="460" spans="1:5" x14ac:dyDescent="0.35">
      <c r="A460" s="40">
        <f t="shared" si="15"/>
        <v>45668</v>
      </c>
      <c r="B460" s="40">
        <f t="shared" si="14"/>
        <v>45674</v>
      </c>
      <c r="C460" s="42" t="s">
        <v>89</v>
      </c>
      <c r="D460" s="41">
        <v>11</v>
      </c>
      <c r="E460" s="41">
        <v>42</v>
      </c>
    </row>
    <row r="461" spans="1:5" x14ac:dyDescent="0.35">
      <c r="A461" s="40">
        <f t="shared" si="15"/>
        <v>45675</v>
      </c>
      <c r="B461" s="40">
        <f t="shared" si="14"/>
        <v>45681</v>
      </c>
      <c r="C461" s="42" t="s">
        <v>89</v>
      </c>
      <c r="D461" s="41">
        <v>11</v>
      </c>
      <c r="E461" s="41">
        <v>43</v>
      </c>
    </row>
    <row r="462" spans="1:5" x14ac:dyDescent="0.35">
      <c r="A462" s="40">
        <f t="shared" si="15"/>
        <v>45682</v>
      </c>
      <c r="B462" s="40">
        <f t="shared" si="14"/>
        <v>45688</v>
      </c>
      <c r="C462" s="42" t="s">
        <v>89</v>
      </c>
      <c r="D462" s="41">
        <v>11</v>
      </c>
      <c r="E462" s="41">
        <v>44</v>
      </c>
    </row>
    <row r="463" spans="1:5" x14ac:dyDescent="0.35">
      <c r="A463" s="40">
        <f t="shared" si="15"/>
        <v>45689</v>
      </c>
      <c r="B463" s="40">
        <f t="shared" si="14"/>
        <v>45695</v>
      </c>
      <c r="C463" s="42" t="s">
        <v>89</v>
      </c>
      <c r="D463" s="41">
        <v>12</v>
      </c>
      <c r="E463" s="41">
        <v>45</v>
      </c>
    </row>
    <row r="464" spans="1:5" x14ac:dyDescent="0.35">
      <c r="A464" s="40">
        <f t="shared" si="15"/>
        <v>45696</v>
      </c>
      <c r="B464" s="40">
        <f t="shared" si="14"/>
        <v>45702</v>
      </c>
      <c r="C464" s="42" t="s">
        <v>89</v>
      </c>
      <c r="D464" s="41">
        <v>12</v>
      </c>
      <c r="E464" s="41">
        <v>46</v>
      </c>
    </row>
    <row r="465" spans="1:5" x14ac:dyDescent="0.35">
      <c r="A465" s="40">
        <f t="shared" si="15"/>
        <v>45703</v>
      </c>
      <c r="B465" s="40">
        <f t="shared" si="14"/>
        <v>45709</v>
      </c>
      <c r="C465" s="42" t="s">
        <v>89</v>
      </c>
      <c r="D465" s="41">
        <v>12</v>
      </c>
      <c r="E465" s="41">
        <v>47</v>
      </c>
    </row>
    <row r="466" spans="1:5" x14ac:dyDescent="0.35">
      <c r="A466" s="40">
        <f t="shared" si="15"/>
        <v>45710</v>
      </c>
      <c r="B466" s="40">
        <f t="shared" si="14"/>
        <v>45716</v>
      </c>
      <c r="C466" s="42" t="s">
        <v>89</v>
      </c>
      <c r="D466" s="41">
        <v>12</v>
      </c>
      <c r="E466" s="41">
        <v>48</v>
      </c>
    </row>
    <row r="467" spans="1:5" x14ac:dyDescent="0.35">
      <c r="A467" s="40">
        <f t="shared" si="15"/>
        <v>45717</v>
      </c>
      <c r="B467" s="40">
        <f t="shared" si="14"/>
        <v>45723</v>
      </c>
      <c r="C467" s="42" t="s">
        <v>89</v>
      </c>
      <c r="D467" s="41">
        <v>13</v>
      </c>
      <c r="E467" s="41">
        <v>49</v>
      </c>
    </row>
    <row r="468" spans="1:5" x14ac:dyDescent="0.35">
      <c r="A468" s="40">
        <f t="shared" si="15"/>
        <v>45724</v>
      </c>
      <c r="B468" s="40">
        <f t="shared" ref="B468:B522" si="16">A468+6</f>
        <v>45730</v>
      </c>
      <c r="C468" s="42" t="s">
        <v>89</v>
      </c>
      <c r="D468" s="41">
        <v>13</v>
      </c>
      <c r="E468" s="41">
        <v>50</v>
      </c>
    </row>
    <row r="469" spans="1:5" x14ac:dyDescent="0.35">
      <c r="A469" s="40">
        <f t="shared" si="15"/>
        <v>45731</v>
      </c>
      <c r="B469" s="40">
        <f t="shared" si="16"/>
        <v>45737</v>
      </c>
      <c r="C469" s="42" t="s">
        <v>89</v>
      </c>
      <c r="D469" s="41">
        <v>13</v>
      </c>
      <c r="E469" s="41">
        <v>51</v>
      </c>
    </row>
    <row r="470" spans="1:5" x14ac:dyDescent="0.35">
      <c r="A470" s="40">
        <f t="shared" si="15"/>
        <v>45738</v>
      </c>
      <c r="B470" s="40">
        <f t="shared" si="16"/>
        <v>45744</v>
      </c>
      <c r="C470" s="42" t="s">
        <v>89</v>
      </c>
      <c r="D470" s="41">
        <v>13</v>
      </c>
      <c r="E470" s="41">
        <v>52</v>
      </c>
    </row>
    <row r="471" spans="1:5" x14ac:dyDescent="0.35">
      <c r="A471" s="40">
        <f t="shared" si="15"/>
        <v>45745</v>
      </c>
      <c r="B471" s="40">
        <f t="shared" si="16"/>
        <v>45751</v>
      </c>
      <c r="C471" s="42" t="s">
        <v>90</v>
      </c>
      <c r="D471" s="41">
        <v>1</v>
      </c>
      <c r="E471" s="41">
        <v>1</v>
      </c>
    </row>
    <row r="472" spans="1:5" x14ac:dyDescent="0.35">
      <c r="A472" s="40">
        <f t="shared" si="15"/>
        <v>45752</v>
      </c>
      <c r="B472" s="40">
        <f t="shared" si="16"/>
        <v>45758</v>
      </c>
      <c r="C472" s="42" t="s">
        <v>90</v>
      </c>
      <c r="D472" s="41">
        <v>1</v>
      </c>
      <c r="E472" s="41">
        <v>2</v>
      </c>
    </row>
    <row r="473" spans="1:5" x14ac:dyDescent="0.35">
      <c r="A473" s="40">
        <f t="shared" si="15"/>
        <v>45759</v>
      </c>
      <c r="B473" s="40">
        <f t="shared" si="16"/>
        <v>45765</v>
      </c>
      <c r="C473" s="42" t="s">
        <v>90</v>
      </c>
      <c r="D473" s="41">
        <v>1</v>
      </c>
      <c r="E473" s="41">
        <v>3</v>
      </c>
    </row>
    <row r="474" spans="1:5" x14ac:dyDescent="0.35">
      <c r="A474" s="40">
        <f t="shared" si="15"/>
        <v>45766</v>
      </c>
      <c r="B474" s="40">
        <f t="shared" si="16"/>
        <v>45772</v>
      </c>
      <c r="C474" s="42" t="s">
        <v>90</v>
      </c>
      <c r="D474" s="41">
        <v>1</v>
      </c>
      <c r="E474" s="41">
        <v>4</v>
      </c>
    </row>
    <row r="475" spans="1:5" x14ac:dyDescent="0.35">
      <c r="A475" s="40">
        <f t="shared" si="15"/>
        <v>45773</v>
      </c>
      <c r="B475" s="40">
        <f t="shared" si="16"/>
        <v>45779</v>
      </c>
      <c r="C475" s="42" t="s">
        <v>90</v>
      </c>
      <c r="D475" s="41">
        <v>2</v>
      </c>
      <c r="E475" s="41">
        <v>5</v>
      </c>
    </row>
    <row r="476" spans="1:5" x14ac:dyDescent="0.35">
      <c r="A476" s="40">
        <f t="shared" si="15"/>
        <v>45780</v>
      </c>
      <c r="B476" s="40">
        <f t="shared" si="16"/>
        <v>45786</v>
      </c>
      <c r="C476" s="42" t="s">
        <v>90</v>
      </c>
      <c r="D476" s="41">
        <v>2</v>
      </c>
      <c r="E476" s="41">
        <v>6</v>
      </c>
    </row>
    <row r="477" spans="1:5" x14ac:dyDescent="0.35">
      <c r="A477" s="40">
        <f t="shared" si="15"/>
        <v>45787</v>
      </c>
      <c r="B477" s="40">
        <f t="shared" si="16"/>
        <v>45793</v>
      </c>
      <c r="C477" s="42" t="s">
        <v>90</v>
      </c>
      <c r="D477" s="41">
        <v>2</v>
      </c>
      <c r="E477" s="41">
        <v>7</v>
      </c>
    </row>
    <row r="478" spans="1:5" x14ac:dyDescent="0.35">
      <c r="A478" s="40">
        <f t="shared" si="15"/>
        <v>45794</v>
      </c>
      <c r="B478" s="40">
        <f t="shared" si="16"/>
        <v>45800</v>
      </c>
      <c r="C478" s="42" t="s">
        <v>90</v>
      </c>
      <c r="D478" s="41">
        <v>2</v>
      </c>
      <c r="E478" s="41">
        <v>8</v>
      </c>
    </row>
    <row r="479" spans="1:5" x14ac:dyDescent="0.35">
      <c r="A479" s="40">
        <f t="shared" si="15"/>
        <v>45801</v>
      </c>
      <c r="B479" s="40">
        <f t="shared" si="16"/>
        <v>45807</v>
      </c>
      <c r="C479" s="42" t="s">
        <v>90</v>
      </c>
      <c r="D479" s="41">
        <v>3</v>
      </c>
      <c r="E479" s="41">
        <v>9</v>
      </c>
    </row>
    <row r="480" spans="1:5" x14ac:dyDescent="0.35">
      <c r="A480" s="40">
        <f t="shared" si="15"/>
        <v>45808</v>
      </c>
      <c r="B480" s="40">
        <f t="shared" si="16"/>
        <v>45814</v>
      </c>
      <c r="C480" s="42" t="s">
        <v>90</v>
      </c>
      <c r="D480" s="41">
        <v>3</v>
      </c>
      <c r="E480" s="41">
        <v>10</v>
      </c>
    </row>
    <row r="481" spans="1:5" x14ac:dyDescent="0.35">
      <c r="A481" s="40">
        <f t="shared" si="15"/>
        <v>45815</v>
      </c>
      <c r="B481" s="40">
        <f t="shared" si="16"/>
        <v>45821</v>
      </c>
      <c r="C481" s="42" t="s">
        <v>90</v>
      </c>
      <c r="D481" s="41">
        <v>3</v>
      </c>
      <c r="E481" s="41">
        <v>11</v>
      </c>
    </row>
    <row r="482" spans="1:5" x14ac:dyDescent="0.35">
      <c r="A482" s="40">
        <f t="shared" si="15"/>
        <v>45822</v>
      </c>
      <c r="B482" s="40">
        <f t="shared" si="16"/>
        <v>45828</v>
      </c>
      <c r="C482" s="42" t="s">
        <v>90</v>
      </c>
      <c r="D482" s="41">
        <v>3</v>
      </c>
      <c r="E482" s="41">
        <v>12</v>
      </c>
    </row>
    <row r="483" spans="1:5" x14ac:dyDescent="0.35">
      <c r="A483" s="40">
        <f t="shared" si="15"/>
        <v>45829</v>
      </c>
      <c r="B483" s="40">
        <f t="shared" si="16"/>
        <v>45835</v>
      </c>
      <c r="C483" s="42" t="s">
        <v>90</v>
      </c>
      <c r="D483" s="41">
        <v>4</v>
      </c>
      <c r="E483" s="41">
        <v>13</v>
      </c>
    </row>
    <row r="484" spans="1:5" x14ac:dyDescent="0.35">
      <c r="A484" s="40">
        <f t="shared" si="15"/>
        <v>45836</v>
      </c>
      <c r="B484" s="40">
        <f t="shared" si="16"/>
        <v>45842</v>
      </c>
      <c r="C484" s="42" t="s">
        <v>90</v>
      </c>
      <c r="D484" s="41">
        <v>4</v>
      </c>
      <c r="E484" s="41">
        <v>14</v>
      </c>
    </row>
    <row r="485" spans="1:5" x14ac:dyDescent="0.35">
      <c r="A485" s="40">
        <f t="shared" si="15"/>
        <v>45843</v>
      </c>
      <c r="B485" s="40">
        <f t="shared" si="16"/>
        <v>45849</v>
      </c>
      <c r="C485" s="42" t="s">
        <v>90</v>
      </c>
      <c r="D485" s="41">
        <v>4</v>
      </c>
      <c r="E485" s="41">
        <v>15</v>
      </c>
    </row>
    <row r="486" spans="1:5" x14ac:dyDescent="0.35">
      <c r="A486" s="40">
        <f t="shared" si="15"/>
        <v>45850</v>
      </c>
      <c r="B486" s="40">
        <f t="shared" si="16"/>
        <v>45856</v>
      </c>
      <c r="C486" s="42" t="s">
        <v>90</v>
      </c>
      <c r="D486" s="41">
        <v>4</v>
      </c>
      <c r="E486" s="41">
        <v>16</v>
      </c>
    </row>
    <row r="487" spans="1:5" x14ac:dyDescent="0.35">
      <c r="A487" s="40">
        <f t="shared" si="15"/>
        <v>45857</v>
      </c>
      <c r="B487" s="40">
        <f t="shared" si="16"/>
        <v>45863</v>
      </c>
      <c r="C487" s="42" t="s">
        <v>90</v>
      </c>
      <c r="D487" s="41">
        <v>5</v>
      </c>
      <c r="E487" s="41">
        <v>17</v>
      </c>
    </row>
    <row r="488" spans="1:5" x14ac:dyDescent="0.35">
      <c r="A488" s="40">
        <f t="shared" si="15"/>
        <v>45864</v>
      </c>
      <c r="B488" s="40">
        <f t="shared" si="16"/>
        <v>45870</v>
      </c>
      <c r="C488" s="42" t="s">
        <v>90</v>
      </c>
      <c r="D488" s="41">
        <v>5</v>
      </c>
      <c r="E488" s="41">
        <v>18</v>
      </c>
    </row>
    <row r="489" spans="1:5" x14ac:dyDescent="0.35">
      <c r="A489" s="40">
        <f t="shared" si="15"/>
        <v>45871</v>
      </c>
      <c r="B489" s="40">
        <f t="shared" si="16"/>
        <v>45877</v>
      </c>
      <c r="C489" s="42" t="s">
        <v>90</v>
      </c>
      <c r="D489" s="41">
        <v>5</v>
      </c>
      <c r="E489" s="41">
        <v>19</v>
      </c>
    </row>
    <row r="490" spans="1:5" x14ac:dyDescent="0.35">
      <c r="A490" s="40">
        <f t="shared" si="15"/>
        <v>45878</v>
      </c>
      <c r="B490" s="40">
        <f t="shared" si="16"/>
        <v>45884</v>
      </c>
      <c r="C490" s="42" t="s">
        <v>90</v>
      </c>
      <c r="D490" s="41">
        <v>5</v>
      </c>
      <c r="E490" s="41">
        <v>20</v>
      </c>
    </row>
    <row r="491" spans="1:5" x14ac:dyDescent="0.35">
      <c r="A491" s="40">
        <f t="shared" si="15"/>
        <v>45885</v>
      </c>
      <c r="B491" s="40">
        <f t="shared" si="16"/>
        <v>45891</v>
      </c>
      <c r="C491" s="42" t="s">
        <v>90</v>
      </c>
      <c r="D491" s="41">
        <v>6</v>
      </c>
      <c r="E491" s="41">
        <v>21</v>
      </c>
    </row>
    <row r="492" spans="1:5" x14ac:dyDescent="0.35">
      <c r="A492" s="40">
        <f t="shared" si="15"/>
        <v>45892</v>
      </c>
      <c r="B492" s="40">
        <f t="shared" si="16"/>
        <v>45898</v>
      </c>
      <c r="C492" s="42" t="s">
        <v>90</v>
      </c>
      <c r="D492" s="41">
        <v>6</v>
      </c>
      <c r="E492" s="41">
        <v>22</v>
      </c>
    </row>
    <row r="493" spans="1:5" x14ac:dyDescent="0.35">
      <c r="A493" s="40">
        <f t="shared" si="15"/>
        <v>45899</v>
      </c>
      <c r="B493" s="40">
        <f t="shared" si="16"/>
        <v>45905</v>
      </c>
      <c r="C493" s="42" t="s">
        <v>90</v>
      </c>
      <c r="D493" s="41">
        <v>6</v>
      </c>
      <c r="E493" s="41">
        <v>23</v>
      </c>
    </row>
    <row r="494" spans="1:5" x14ac:dyDescent="0.35">
      <c r="A494" s="40">
        <f t="shared" si="15"/>
        <v>45906</v>
      </c>
      <c r="B494" s="40">
        <f t="shared" si="16"/>
        <v>45912</v>
      </c>
      <c r="C494" s="42" t="s">
        <v>90</v>
      </c>
      <c r="D494" s="41">
        <v>6</v>
      </c>
      <c r="E494" s="41">
        <v>24</v>
      </c>
    </row>
    <row r="495" spans="1:5" x14ac:dyDescent="0.35">
      <c r="A495" s="40">
        <f t="shared" si="15"/>
        <v>45913</v>
      </c>
      <c r="B495" s="40">
        <f t="shared" si="16"/>
        <v>45919</v>
      </c>
      <c r="C495" s="42" t="s">
        <v>90</v>
      </c>
      <c r="D495" s="41">
        <v>7</v>
      </c>
      <c r="E495" s="41">
        <v>25</v>
      </c>
    </row>
    <row r="496" spans="1:5" x14ac:dyDescent="0.35">
      <c r="A496" s="40">
        <f t="shared" si="15"/>
        <v>45920</v>
      </c>
      <c r="B496" s="40">
        <f t="shared" si="16"/>
        <v>45926</v>
      </c>
      <c r="C496" s="42" t="s">
        <v>90</v>
      </c>
      <c r="D496" s="41">
        <v>7</v>
      </c>
      <c r="E496" s="41">
        <v>26</v>
      </c>
    </row>
    <row r="497" spans="1:5" x14ac:dyDescent="0.35">
      <c r="A497" s="40">
        <f t="shared" si="15"/>
        <v>45927</v>
      </c>
      <c r="B497" s="40">
        <f t="shared" si="16"/>
        <v>45933</v>
      </c>
      <c r="C497" s="42" t="s">
        <v>90</v>
      </c>
      <c r="D497" s="41">
        <v>7</v>
      </c>
      <c r="E497" s="41">
        <v>27</v>
      </c>
    </row>
    <row r="498" spans="1:5" x14ac:dyDescent="0.35">
      <c r="A498" s="40">
        <f t="shared" si="15"/>
        <v>45934</v>
      </c>
      <c r="B498" s="40">
        <f t="shared" si="16"/>
        <v>45940</v>
      </c>
      <c r="C498" s="42" t="s">
        <v>90</v>
      </c>
      <c r="D498" s="41">
        <v>7</v>
      </c>
      <c r="E498" s="41">
        <v>28</v>
      </c>
    </row>
    <row r="499" spans="1:5" x14ac:dyDescent="0.35">
      <c r="A499" s="40">
        <f t="shared" si="15"/>
        <v>45941</v>
      </c>
      <c r="B499" s="40">
        <f t="shared" si="16"/>
        <v>45947</v>
      </c>
      <c r="C499" s="42" t="s">
        <v>90</v>
      </c>
      <c r="D499" s="41">
        <v>8</v>
      </c>
      <c r="E499" s="41">
        <v>29</v>
      </c>
    </row>
    <row r="500" spans="1:5" x14ac:dyDescent="0.35">
      <c r="A500" s="40">
        <f t="shared" si="15"/>
        <v>45948</v>
      </c>
      <c r="B500" s="40">
        <f t="shared" si="16"/>
        <v>45954</v>
      </c>
      <c r="C500" s="42" t="s">
        <v>90</v>
      </c>
      <c r="D500" s="41">
        <v>8</v>
      </c>
      <c r="E500" s="41">
        <v>30</v>
      </c>
    </row>
    <row r="501" spans="1:5" x14ac:dyDescent="0.35">
      <c r="A501" s="40">
        <f t="shared" si="15"/>
        <v>45955</v>
      </c>
      <c r="B501" s="40">
        <f t="shared" si="16"/>
        <v>45961</v>
      </c>
      <c r="C501" s="42" t="s">
        <v>90</v>
      </c>
      <c r="D501" s="41">
        <v>8</v>
      </c>
      <c r="E501" s="41">
        <v>31</v>
      </c>
    </row>
    <row r="502" spans="1:5" x14ac:dyDescent="0.35">
      <c r="A502" s="40">
        <f t="shared" si="15"/>
        <v>45962</v>
      </c>
      <c r="B502" s="40">
        <f t="shared" si="16"/>
        <v>45968</v>
      </c>
      <c r="C502" s="42" t="s">
        <v>90</v>
      </c>
      <c r="D502" s="41">
        <v>8</v>
      </c>
      <c r="E502" s="41">
        <v>32</v>
      </c>
    </row>
    <row r="503" spans="1:5" x14ac:dyDescent="0.35">
      <c r="A503" s="40">
        <f t="shared" si="15"/>
        <v>45969</v>
      </c>
      <c r="B503" s="40">
        <f t="shared" si="16"/>
        <v>45975</v>
      </c>
      <c r="C503" s="42" t="s">
        <v>90</v>
      </c>
      <c r="D503" s="41">
        <v>9</v>
      </c>
      <c r="E503" s="41">
        <v>33</v>
      </c>
    </row>
    <row r="504" spans="1:5" x14ac:dyDescent="0.35">
      <c r="A504" s="40">
        <f t="shared" si="15"/>
        <v>45976</v>
      </c>
      <c r="B504" s="40">
        <f t="shared" si="16"/>
        <v>45982</v>
      </c>
      <c r="C504" s="42" t="s">
        <v>90</v>
      </c>
      <c r="D504" s="41">
        <v>9</v>
      </c>
      <c r="E504" s="41">
        <v>34</v>
      </c>
    </row>
    <row r="505" spans="1:5" x14ac:dyDescent="0.35">
      <c r="A505" s="40">
        <f t="shared" si="15"/>
        <v>45983</v>
      </c>
      <c r="B505" s="40">
        <f t="shared" si="16"/>
        <v>45989</v>
      </c>
      <c r="C505" s="42" t="s">
        <v>90</v>
      </c>
      <c r="D505" s="41">
        <v>9</v>
      </c>
      <c r="E505" s="41">
        <v>35</v>
      </c>
    </row>
    <row r="506" spans="1:5" x14ac:dyDescent="0.35">
      <c r="A506" s="40">
        <f t="shared" si="15"/>
        <v>45990</v>
      </c>
      <c r="B506" s="40">
        <f t="shared" si="16"/>
        <v>45996</v>
      </c>
      <c r="C506" s="42" t="s">
        <v>90</v>
      </c>
      <c r="D506" s="41">
        <v>9</v>
      </c>
      <c r="E506" s="41">
        <v>36</v>
      </c>
    </row>
    <row r="507" spans="1:5" x14ac:dyDescent="0.35">
      <c r="A507" s="40">
        <f t="shared" si="15"/>
        <v>45997</v>
      </c>
      <c r="B507" s="40">
        <f t="shared" si="16"/>
        <v>46003</v>
      </c>
      <c r="C507" s="42" t="s">
        <v>90</v>
      </c>
      <c r="D507" s="41">
        <v>10</v>
      </c>
      <c r="E507" s="41">
        <v>37</v>
      </c>
    </row>
    <row r="508" spans="1:5" x14ac:dyDescent="0.35">
      <c r="A508" s="40">
        <f t="shared" si="15"/>
        <v>46004</v>
      </c>
      <c r="B508" s="40">
        <f t="shared" si="16"/>
        <v>46010</v>
      </c>
      <c r="C508" s="42" t="s">
        <v>90</v>
      </c>
      <c r="D508" s="41">
        <v>10</v>
      </c>
      <c r="E508" s="41">
        <v>38</v>
      </c>
    </row>
    <row r="509" spans="1:5" x14ac:dyDescent="0.35">
      <c r="A509" s="40">
        <f t="shared" si="15"/>
        <v>46011</v>
      </c>
      <c r="B509" s="40">
        <f t="shared" si="16"/>
        <v>46017</v>
      </c>
      <c r="C509" s="42" t="s">
        <v>90</v>
      </c>
      <c r="D509" s="41">
        <v>10</v>
      </c>
      <c r="E509" s="41">
        <v>39</v>
      </c>
    </row>
    <row r="510" spans="1:5" x14ac:dyDescent="0.35">
      <c r="A510" s="40">
        <f t="shared" si="15"/>
        <v>46018</v>
      </c>
      <c r="B510" s="40">
        <f t="shared" si="16"/>
        <v>46024</v>
      </c>
      <c r="C510" s="42" t="s">
        <v>90</v>
      </c>
      <c r="D510" s="41">
        <v>10</v>
      </c>
      <c r="E510" s="41">
        <v>40</v>
      </c>
    </row>
    <row r="511" spans="1:5" x14ac:dyDescent="0.35">
      <c r="A511" s="40">
        <f t="shared" si="15"/>
        <v>46025</v>
      </c>
      <c r="B511" s="40">
        <f t="shared" si="16"/>
        <v>46031</v>
      </c>
      <c r="C511" s="42" t="s">
        <v>90</v>
      </c>
      <c r="D511" s="41">
        <v>11</v>
      </c>
      <c r="E511" s="41">
        <v>41</v>
      </c>
    </row>
    <row r="512" spans="1:5" x14ac:dyDescent="0.35">
      <c r="A512" s="40">
        <f t="shared" si="15"/>
        <v>46032</v>
      </c>
      <c r="B512" s="40">
        <f t="shared" si="16"/>
        <v>46038</v>
      </c>
      <c r="C512" s="42" t="s">
        <v>90</v>
      </c>
      <c r="D512" s="41">
        <v>11</v>
      </c>
      <c r="E512" s="41">
        <v>42</v>
      </c>
    </row>
    <row r="513" spans="1:5" x14ac:dyDescent="0.35">
      <c r="A513" s="40">
        <f t="shared" si="15"/>
        <v>46039</v>
      </c>
      <c r="B513" s="40">
        <f t="shared" si="16"/>
        <v>46045</v>
      </c>
      <c r="C513" s="42" t="s">
        <v>90</v>
      </c>
      <c r="D513" s="41">
        <v>11</v>
      </c>
      <c r="E513" s="41">
        <v>43</v>
      </c>
    </row>
    <row r="514" spans="1:5" x14ac:dyDescent="0.35">
      <c r="A514" s="40">
        <f t="shared" si="15"/>
        <v>46046</v>
      </c>
      <c r="B514" s="40">
        <f t="shared" si="16"/>
        <v>46052</v>
      </c>
      <c r="C514" s="42" t="s">
        <v>90</v>
      </c>
      <c r="D514" s="41">
        <v>11</v>
      </c>
      <c r="E514" s="41">
        <v>44</v>
      </c>
    </row>
    <row r="515" spans="1:5" x14ac:dyDescent="0.35">
      <c r="A515" s="40">
        <f t="shared" si="15"/>
        <v>46053</v>
      </c>
      <c r="B515" s="40">
        <f t="shared" si="16"/>
        <v>46059</v>
      </c>
      <c r="C515" s="42" t="s">
        <v>90</v>
      </c>
      <c r="D515" s="41">
        <v>12</v>
      </c>
      <c r="E515" s="41">
        <v>45</v>
      </c>
    </row>
    <row r="516" spans="1:5" x14ac:dyDescent="0.35">
      <c r="A516" s="40">
        <f t="shared" ref="A516:A522" si="17">A515+7</f>
        <v>46060</v>
      </c>
      <c r="B516" s="40">
        <f t="shared" si="16"/>
        <v>46066</v>
      </c>
      <c r="C516" s="42" t="s">
        <v>90</v>
      </c>
      <c r="D516" s="41">
        <v>12</v>
      </c>
      <c r="E516" s="41">
        <v>46</v>
      </c>
    </row>
    <row r="517" spans="1:5" x14ac:dyDescent="0.35">
      <c r="A517" s="40">
        <f t="shared" si="17"/>
        <v>46067</v>
      </c>
      <c r="B517" s="40">
        <f t="shared" si="16"/>
        <v>46073</v>
      </c>
      <c r="C517" s="42" t="s">
        <v>90</v>
      </c>
      <c r="D517" s="41">
        <v>12</v>
      </c>
      <c r="E517" s="41">
        <v>47</v>
      </c>
    </row>
    <row r="518" spans="1:5" x14ac:dyDescent="0.35">
      <c r="A518" s="40">
        <f t="shared" si="17"/>
        <v>46074</v>
      </c>
      <c r="B518" s="40">
        <f t="shared" si="16"/>
        <v>46080</v>
      </c>
      <c r="C518" s="42" t="s">
        <v>90</v>
      </c>
      <c r="D518" s="41">
        <v>12</v>
      </c>
      <c r="E518" s="41">
        <v>48</v>
      </c>
    </row>
    <row r="519" spans="1:5" x14ac:dyDescent="0.35">
      <c r="A519" s="40">
        <f t="shared" si="17"/>
        <v>46081</v>
      </c>
      <c r="B519" s="40">
        <f t="shared" si="16"/>
        <v>46087</v>
      </c>
      <c r="C519" s="42" t="s">
        <v>90</v>
      </c>
      <c r="D519" s="41">
        <v>13</v>
      </c>
      <c r="E519" s="41">
        <v>49</v>
      </c>
    </row>
    <row r="520" spans="1:5" x14ac:dyDescent="0.35">
      <c r="A520" s="40">
        <f t="shared" si="17"/>
        <v>46088</v>
      </c>
      <c r="B520" s="40">
        <f t="shared" si="16"/>
        <v>46094</v>
      </c>
      <c r="C520" s="42" t="s">
        <v>90</v>
      </c>
      <c r="D520" s="41">
        <v>13</v>
      </c>
      <c r="E520" s="41">
        <v>50</v>
      </c>
    </row>
    <row r="521" spans="1:5" x14ac:dyDescent="0.35">
      <c r="A521" s="40">
        <f t="shared" si="17"/>
        <v>46095</v>
      </c>
      <c r="B521" s="40">
        <f t="shared" si="16"/>
        <v>46101</v>
      </c>
      <c r="C521" s="42" t="s">
        <v>90</v>
      </c>
      <c r="D521" s="41">
        <v>13</v>
      </c>
      <c r="E521" s="41">
        <v>51</v>
      </c>
    </row>
    <row r="522" spans="1:5" x14ac:dyDescent="0.35">
      <c r="A522" s="40">
        <f t="shared" si="17"/>
        <v>46102</v>
      </c>
      <c r="B522" s="40">
        <f t="shared" si="16"/>
        <v>46108</v>
      </c>
      <c r="C522" s="42" t="s">
        <v>90</v>
      </c>
      <c r="D522" s="41">
        <v>13</v>
      </c>
      <c r="E522" s="41">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Health Score</vt:lpstr>
      <vt:lpstr>RDMS</vt:lpstr>
      <vt:lpstr>RDMS Closure</vt:lpstr>
      <vt:lpstr>Guidance</vt:lpstr>
      <vt:lpstr>Dates</vt:lpstr>
      <vt:lpstr>'RDMS Closure'!Print_Area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2024-11-06T14:29:07Z</dcterms:created>
  <dcterms:modified xsi:type="dcterms:W3CDTF">2025-02-17T09:48:12Z</dcterms:modified>
</cp:coreProperties>
</file>